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drawings/drawing3.xml" ContentType="application/vnd.openxmlformats-officedocument.drawing+xml"/>
  <Override PartName="/xl/ctrlProps/ctrlProp40.xml" ContentType="application/vnd.ms-excel.controlproperties+xml"/>
  <Override PartName="/xl/ctrlProps/ctrlProp41.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updateLinks="never" codeName="ThisWorkbook"/>
  <mc:AlternateContent xmlns:mc="http://schemas.openxmlformats.org/markup-compatibility/2006">
    <mc:Choice Requires="x15">
      <x15ac:absPath xmlns:x15ac="http://schemas.microsoft.com/office/spreadsheetml/2010/11/ac" url="\\RANGER\fs\クラウドビジネス部\03_商品\898.ひかりサイネージ\07_ドキュメント\"/>
    </mc:Choice>
  </mc:AlternateContent>
  <xr:revisionPtr revIDLastSave="0" documentId="13_ncr:101_{3476C366-2CAD-42EF-8016-712180668426}" xr6:coauthVersionLast="47" xr6:coauthVersionMax="47" xr10:uidLastSave="{00000000-0000-0000-0000-000000000000}"/>
  <workbookProtection workbookAlgorithmName="SHA-512" workbookHashValue="iKy1yI/ljY0PhbHU7lhV2bEQXdpZvUEvQJNh63J0DZSLehuuiTz+sKtNTREl3b+oywlUQQv0+LsOwn0Bd1aqfw==" workbookSaltValue="2U+k+u4ZXBjtxB7QLeFVOA==" workbookSpinCount="100000" lockStructure="1"/>
  <bookViews>
    <workbookView xWindow="-120" yWindow="-120" windowWidth="29040" windowHeight="17640" tabRatio="636" activeTab="3" xr2:uid="{00000000-000D-0000-FFFF-FFFF00000000}"/>
  </bookViews>
  <sheets>
    <sheet name="お申込前の確認事項" sheetId="35" r:id="rId1"/>
    <sheet name="privacy" sheetId="80" r:id="rId2"/>
    <sheet name="契約者情報" sheetId="36" r:id="rId3"/>
    <sheet name="ご契約内容" sheetId="42" r:id="rId4"/>
    <sheet name="【別紙1】防災情報配信オプション" sheetId="51" r:id="rId5"/>
    <sheet name="【別紙1-1】防災情報1" sheetId="52" r:id="rId6"/>
    <sheet name="【別紙1-2】防災情報2" sheetId="78" r:id="rId7"/>
    <sheet name="【別紙1-3】防災情報3" sheetId="77" r:id="rId8"/>
    <sheet name="【別紙1-4】防災情報4" sheetId="76" r:id="rId9"/>
    <sheet name="【別紙1-5】防災情報5" sheetId="75" r:id="rId10"/>
    <sheet name="【別紙1-6】防災情報6" sheetId="74" r:id="rId11"/>
    <sheet name="【別紙1-7】防災情報7" sheetId="73" r:id="rId12"/>
    <sheet name="【別紙1-8】防災情報8" sheetId="72" r:id="rId13"/>
    <sheet name="【別紙1-9】防災情報9" sheetId="71" r:id="rId14"/>
    <sheet name="【別紙1-10】防災情報10" sheetId="79" r:id="rId15"/>
    <sheet name="ご契約内容 (old)" sheetId="48" state="hidden" r:id="rId16"/>
    <sheet name="リスト" sheetId="47" state="hidden" r:id="rId17"/>
    <sheet name="oldデータセンタ管理者情報" sheetId="39" state="hidden" r:id="rId18"/>
    <sheet name="運用・DC管理者の役割" sheetId="43" state="hidden" r:id="rId19"/>
  </sheets>
  <externalReferences>
    <externalReference r:id="rId20"/>
    <externalReference r:id="rId21"/>
    <externalReference r:id="rId22"/>
    <externalReference r:id="rId23"/>
  </externalReferences>
  <definedNames>
    <definedName name="_xlnm._FilterDatabase" localSheetId="5" hidden="1">'【別紙1-1】防災情報1'!$B$3:$D$21</definedName>
    <definedName name="_xlnm._FilterDatabase" localSheetId="14" hidden="1">'【別紙1-10】防災情報10'!$B$3:$D$21</definedName>
    <definedName name="_xlnm._FilterDatabase" localSheetId="6" hidden="1">'【別紙1-2】防災情報2'!$B$3:$D$21</definedName>
    <definedName name="_xlnm._FilterDatabase" localSheetId="7" hidden="1">'【別紙1-3】防災情報3'!$B$3:$D$21</definedName>
    <definedName name="_xlnm._FilterDatabase" localSheetId="8" hidden="1">'【別紙1-4】防災情報4'!$B$3:$D$21</definedName>
    <definedName name="_xlnm._FilterDatabase" localSheetId="9" hidden="1">'【別紙1-5】防災情報5'!$B$3:$D$21</definedName>
    <definedName name="_xlnm._FilterDatabase" localSheetId="10" hidden="1">'【別紙1-6】防災情報6'!$B$3:$D$21</definedName>
    <definedName name="_xlnm._FilterDatabase" localSheetId="11" hidden="1">'【別紙1-7】防災情報7'!$B$3:$D$21</definedName>
    <definedName name="_xlnm._FilterDatabase" localSheetId="12" hidden="1">'【別紙1-8】防災情報8'!$B$3:$D$21</definedName>
    <definedName name="_xlnm._FilterDatabase" localSheetId="13" hidden="1">'【別紙1-9】防災情報9'!$B$3:$D$21</definedName>
    <definedName name="_xlnm._FilterDatabase" localSheetId="15" hidden="1">'ご契約内容 (old)'!$AR$1:$AS$146</definedName>
    <definedName name="DCロケ">[1]リスト!$E$2:$E$3</definedName>
    <definedName name="DNS" localSheetId="1">#REF!</definedName>
    <definedName name="DNS">リスト!$B$120:$B$122</definedName>
    <definedName name="GIP" localSheetId="1">#REF!</definedName>
    <definedName name="GIP">リスト!$B$88:$B$90</definedName>
    <definedName name="HDD" localSheetId="1">#REF!</definedName>
    <definedName name="HDD">リスト!$B$12:$B$17</definedName>
    <definedName name="NW" localSheetId="1">#REF!</definedName>
    <definedName name="NW">リスト!$B$77:$B$80</definedName>
    <definedName name="NWタイプ" localSheetId="1">[1]リスト!$H$2:$H$3</definedName>
    <definedName name="NWタイプ">リスト!$O$2:$O$3</definedName>
    <definedName name="NW閉域網">[1]リスト!$B$23:$B$28</definedName>
    <definedName name="OS" localSheetId="1">#REF!</definedName>
    <definedName name="OS">リスト!$B$19:$B$21</definedName>
    <definedName name="_xlnm.Print_Area" localSheetId="4">【別紙1】防災情報配信オプション!$A$1:$AD$61</definedName>
    <definedName name="_xlnm.Print_Area" localSheetId="5">'【別紙1-1】防災情報1'!$A$1:$J$37</definedName>
    <definedName name="_xlnm.Print_Area" localSheetId="14">'【別紙1-10】防災情報10'!$A$1:$J$37</definedName>
    <definedName name="_xlnm.Print_Area" localSheetId="6">'【別紙1-2】防災情報2'!$A$1:$J$37</definedName>
    <definedName name="_xlnm.Print_Area" localSheetId="7">'【別紙1-3】防災情報3'!$A$1:$J$37</definedName>
    <definedName name="_xlnm.Print_Area" localSheetId="8">'【別紙1-4】防災情報4'!$A$1:$J$37</definedName>
    <definedName name="_xlnm.Print_Area" localSheetId="9">'【別紙1-5】防災情報5'!$A$1:$J$37</definedName>
    <definedName name="_xlnm.Print_Area" localSheetId="10">'【別紙1-6】防災情報6'!$A$1:$J$37</definedName>
    <definedName name="_xlnm.Print_Area" localSheetId="11">'【別紙1-7】防災情報7'!$A$1:$J$37</definedName>
    <definedName name="_xlnm.Print_Area" localSheetId="12">'【別紙1-8】防災情報8'!$A$1:$J$37</definedName>
    <definedName name="_xlnm.Print_Area" localSheetId="13">'【別紙1-9】防災情報9'!$A$1:$J$37</definedName>
    <definedName name="_xlnm.Print_Area" localSheetId="17">oldデータセンタ管理者情報!$A$1:$AL$68</definedName>
    <definedName name="_xlnm.Print_Area" localSheetId="0">お申込前の確認事項!$A$1:$P$58</definedName>
    <definedName name="_xlnm.Print_Area" localSheetId="3">ご契約内容!$A$1:$AN$57</definedName>
    <definedName name="_xlnm.Print_Area" localSheetId="2">契約者情報!$A$1:$AL$87</definedName>
    <definedName name="_xlnm.Print_Titles" localSheetId="3">ご契約内容!$2:$3</definedName>
    <definedName name="_xlnm.Print_Titles" localSheetId="2">契約者情報!$1:$2</definedName>
    <definedName name="sinet">[1]リスト!$B$32</definedName>
    <definedName name="SQL_Server_SPLA__プラン" localSheetId="1">#REF!</definedName>
    <definedName name="SQL_Server_SPLA__プラン">リスト!$B$130:$B$136</definedName>
    <definedName name="ｓｓｌｖｐｎ">[1]リスト!$B$30</definedName>
    <definedName name="VLAN">[1]リスト!$I$2:$I$9</definedName>
    <definedName name="VPS種別" localSheetId="1">#REF!</definedName>
    <definedName name="VPS種別">リスト!$L$2:$L$4</definedName>
    <definedName name="オプション全般" localSheetId="1">#REF!</definedName>
    <definedName name="オプション全般">リスト!$B$76:$B$136</definedName>
    <definedName name="キャンペーン記事2">[2]DATA!$AD$3:$AD$39</definedName>
    <definedName name="ストレージ基本メニュー">[1]リスト!$B$3:$B$15</definedName>
    <definedName name="セキュリティOP" localSheetId="1">#REF!</definedName>
    <definedName name="セキュリティOP">リスト!$B$99:$B$109</definedName>
    <definedName name="チェック" localSheetId="1">[1]リスト!$A$2:$A$3</definedName>
    <definedName name="チェック">リスト!$A$2:$A$3</definedName>
    <definedName name="ドメイン" localSheetId="1">#REF!</definedName>
    <definedName name="ドメイン">リスト!$B$112:$B$118</definedName>
    <definedName name="バックアップ・リストア" localSheetId="1">#REF!</definedName>
    <definedName name="バックアップ・リストア">リスト!$B$124</definedName>
    <definedName name="プラン" localSheetId="1">#REF!</definedName>
    <definedName name="プラン">リスト!$B$3:$B$8</definedName>
    <definedName name="ライセンス" localSheetId="1">#REF!</definedName>
    <definedName name="ライセンス">リスト!$B$126:$B$129</definedName>
    <definedName name="ラック" localSheetId="1">[1]リスト!$A$24:$A$26</definedName>
    <definedName name="ラック">リスト!$B$83:$B$85</definedName>
    <definedName name="宛先">[2]DATA!$K$3:$K$6</definedName>
    <definedName name="移行用ラック">[1]リスト!$B$37</definedName>
    <definedName name="営業担当部門">[2]DATA!$S$3:$S$8</definedName>
    <definedName name="基本サーバー変更" localSheetId="1">#REF!</definedName>
    <definedName name="基本サーバー変更">リスト!$B$10:$B$21</definedName>
    <definedName name="期間">[2]DATA!$Z$3:$Z$7</definedName>
    <definedName name="記事">[2]DATA!$X$3:$X$13</definedName>
    <definedName name="月額商品名">[2]DATA!$F$3:$F$66</definedName>
    <definedName name="月額利用料_カテゴリ">[3]データ!$B$20:$B$155</definedName>
    <definedName name="月額料金">[2]DATA!$F$3:$H$72</definedName>
    <definedName name="見積有効期限">[2]DATA!$O$3:$O$7</definedName>
    <definedName name="最低契約期間">[2]DATA!$Q$3:$Q$7</definedName>
    <definedName name="初期費用_カテゴリ">[3]データ!$B$5:$B$15</definedName>
    <definedName name="初期料金">[2]DATA!$A$3:$A$107</definedName>
    <definedName name="接続方法">[1]リスト!$G$2:$G$3</definedName>
    <definedName name="担当者名">[2]DATA!$M$3:$M$22</definedName>
    <definedName name="追加・変更メニュー">[1]リスト!$B$39:$B$66</definedName>
    <definedName name="年額利用料_カテゴリ">#REF!</definedName>
    <definedName name="年間利用料_カテゴリ">#REF!</definedName>
    <definedName name="分類" localSheetId="1">[1]リスト!$D$2:$D$3</definedName>
    <definedName name="分類">リスト!$K$2:$K$3</definedName>
    <definedName name="閉域網冗長化" localSheetId="1">[1]リスト!$F$2:$F$3</definedName>
    <definedName name="閉域網冗長化">リスト!$M$2:$M$3</definedName>
    <definedName name="用途名">OFFSET([4]Data!$B$2,0,0,COUNTA([4]Data!$B:$B)-1,1)</definedName>
    <definedName name="料金">[2]DATA!$A$3:$C$107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 i="47" l="1"/>
  <c r="G5" i="47"/>
  <c r="C56" i="42" l="1"/>
  <c r="C55" i="42"/>
  <c r="C54" i="42"/>
  <c r="C53" i="42"/>
  <c r="G8" i="47"/>
  <c r="G7" i="47"/>
  <c r="G4" i="47"/>
  <c r="G3" i="47"/>
  <c r="AO3" i="36" l="1"/>
  <c r="T138" i="48" l="1"/>
  <c r="F138" i="48"/>
  <c r="Q139" i="48" s="1"/>
  <c r="A138" i="48"/>
  <c r="T136" i="48"/>
  <c r="F136" i="48"/>
  <c r="Q137" i="48" s="1"/>
  <c r="A136" i="48"/>
  <c r="T134" i="48"/>
  <c r="F134" i="48"/>
  <c r="Q135" i="48" s="1"/>
  <c r="A134" i="48"/>
  <c r="T132" i="48"/>
  <c r="F132" i="48"/>
  <c r="Q133" i="48" s="1"/>
  <c r="A132" i="48"/>
  <c r="T130" i="48"/>
  <c r="F130" i="48"/>
  <c r="Q131" i="48" s="1"/>
  <c r="A130" i="48"/>
  <c r="T128" i="48"/>
  <c r="F128" i="48"/>
  <c r="Q129" i="48" s="1"/>
  <c r="A128" i="48"/>
  <c r="T126" i="48"/>
  <c r="F126" i="48"/>
  <c r="Q127" i="48" s="1"/>
  <c r="A126" i="48"/>
  <c r="T124" i="48"/>
  <c r="F124" i="48"/>
  <c r="Q125" i="48" s="1"/>
  <c r="A124" i="48"/>
  <c r="T122" i="48"/>
  <c r="F122" i="48"/>
  <c r="Q123" i="48" s="1"/>
  <c r="A122" i="48"/>
  <c r="T120" i="48"/>
  <c r="F120" i="48"/>
  <c r="Q121" i="48" s="1"/>
  <c r="A120" i="48"/>
  <c r="Q116" i="48"/>
  <c r="AM115" i="48"/>
  <c r="Z115" i="48"/>
  <c r="A114" i="48"/>
  <c r="B113" i="48"/>
  <c r="A112" i="48"/>
  <c r="F109" i="48"/>
  <c r="AD110" i="48" s="1"/>
  <c r="A109" i="48"/>
  <c r="F107" i="48"/>
  <c r="AD108" i="48" s="1"/>
  <c r="A107" i="48"/>
  <c r="F105" i="48"/>
  <c r="AD106" i="48" s="1"/>
  <c r="A105" i="48"/>
  <c r="F103" i="48"/>
  <c r="AD104" i="48" s="1"/>
  <c r="F101" i="48"/>
  <c r="AD102" i="48" s="1"/>
  <c r="F99" i="48"/>
  <c r="AD100" i="48" s="1"/>
  <c r="A99" i="48"/>
  <c r="F97" i="48"/>
  <c r="AD98" i="48" s="1"/>
  <c r="A97" i="48"/>
  <c r="V96" i="48"/>
  <c r="A96" i="48"/>
  <c r="N93" i="48"/>
  <c r="B91" i="48"/>
  <c r="N89" i="48"/>
  <c r="B87" i="48"/>
  <c r="N85" i="48"/>
  <c r="N83" i="48"/>
  <c r="N81" i="48"/>
  <c r="N79" i="48"/>
  <c r="N77" i="48"/>
  <c r="T75" i="48"/>
  <c r="S73" i="48"/>
  <c r="T72" i="48"/>
  <c r="S70" i="48"/>
  <c r="T69" i="48"/>
  <c r="F29" i="48" s="1"/>
  <c r="S67" i="48"/>
  <c r="N66" i="48"/>
  <c r="N64" i="48"/>
  <c r="B62" i="48"/>
  <c r="L61" i="48"/>
  <c r="A61" i="48"/>
  <c r="Q59" i="48"/>
  <c r="AM58" i="48"/>
  <c r="Q57" i="48"/>
  <c r="AM56" i="48"/>
  <c r="Q55" i="48"/>
  <c r="AM54" i="48"/>
  <c r="Q53" i="48"/>
  <c r="AM52" i="48"/>
  <c r="Q51" i="48"/>
  <c r="AM50" i="48"/>
  <c r="Q49" i="48"/>
  <c r="AM48" i="48"/>
  <c r="Q47" i="48"/>
  <c r="AM46" i="48"/>
  <c r="Q45" i="48"/>
  <c r="AM44" i="48"/>
  <c r="Q43" i="48"/>
  <c r="AM42" i="48"/>
  <c r="Q41" i="48"/>
  <c r="AM40" i="48"/>
  <c r="A38" i="48"/>
  <c r="L37" i="48"/>
  <c r="A37" i="48"/>
  <c r="A36" i="48"/>
  <c r="F33" i="48"/>
  <c r="F25" i="48"/>
  <c r="A19" i="48"/>
  <c r="A17" i="48"/>
  <c r="A101" i="48" l="1"/>
  <c r="A103" i="48"/>
  <c r="T97" i="48"/>
  <c r="V97" i="48"/>
  <c r="AD97" i="48"/>
  <c r="AM97" i="48"/>
  <c r="Q98" i="48"/>
  <c r="V98" i="48"/>
  <c r="T99" i="48"/>
  <c r="V99" i="48"/>
  <c r="AD99" i="48"/>
  <c r="AM99" i="48"/>
  <c r="Q100" i="48"/>
  <c r="V100" i="48"/>
  <c r="T101" i="48"/>
  <c r="V101" i="48"/>
  <c r="AD101" i="48"/>
  <c r="AM101" i="48"/>
  <c r="Q102" i="48"/>
  <c r="V102" i="48"/>
  <c r="T103" i="48"/>
  <c r="V103" i="48"/>
  <c r="AD103" i="48"/>
  <c r="AM103" i="48"/>
  <c r="Q104" i="48"/>
  <c r="V104" i="48"/>
  <c r="T105" i="48"/>
  <c r="V105" i="48"/>
  <c r="AD105" i="48"/>
  <c r="AM105" i="48"/>
  <c r="Q106" i="48"/>
  <c r="V106" i="48"/>
  <c r="T107" i="48"/>
  <c r="V107" i="48"/>
  <c r="AD107" i="48"/>
  <c r="AM107" i="48"/>
  <c r="Q108" i="48"/>
  <c r="V108" i="48"/>
  <c r="T109" i="48"/>
  <c r="V109" i="48"/>
  <c r="AD109" i="48"/>
  <c r="AM109" i="48"/>
  <c r="Q110" i="48"/>
  <c r="V110" i="48"/>
  <c r="AM120" i="48"/>
  <c r="AM122" i="48"/>
  <c r="AM124" i="48"/>
  <c r="AM126" i="48"/>
  <c r="AM128" i="48"/>
  <c r="AM130" i="48"/>
  <c r="AM132" i="48"/>
  <c r="AM134" i="48"/>
  <c r="AM136" i="48"/>
  <c r="AM138" i="48"/>
  <c r="AO11" i="36" l="1"/>
  <c r="AO10" i="36"/>
  <c r="AQ60" i="36" l="1"/>
  <c r="AR61" i="36" l="1"/>
  <c r="AR60" i="36"/>
  <c r="AQ61" i="36"/>
  <c r="AQ59" i="36"/>
  <c r="AO60" i="36" s="1"/>
  <c r="AQ68" i="36"/>
  <c r="AQ67" i="36"/>
  <c r="AO44" i="36"/>
  <c r="AO62" i="39" l="1"/>
  <c r="AO68" i="39"/>
  <c r="AO67" i="39"/>
  <c r="AO66" i="39"/>
  <c r="AO65" i="39"/>
  <c r="AO64" i="39"/>
  <c r="AO63" i="39"/>
  <c r="AO61" i="39"/>
  <c r="AO60" i="39"/>
  <c r="AO59" i="39"/>
  <c r="AO58" i="39"/>
  <c r="AO57" i="39"/>
  <c r="AO56" i="39"/>
  <c r="AO55" i="39"/>
  <c r="AO54" i="39"/>
  <c r="AO53" i="39"/>
  <c r="AO52" i="39"/>
  <c r="AO51" i="39"/>
  <c r="AO50" i="39"/>
  <c r="AO49" i="39"/>
  <c r="AO48" i="39"/>
  <c r="AO47" i="39"/>
  <c r="AO46" i="39"/>
  <c r="AO45" i="39"/>
  <c r="AO44" i="39"/>
  <c r="AO43" i="39"/>
  <c r="AO42" i="39"/>
  <c r="AO41" i="39"/>
  <c r="AO40" i="39"/>
  <c r="AO39" i="39"/>
  <c r="AO38" i="39"/>
  <c r="AO37" i="39"/>
  <c r="AO36" i="39"/>
  <c r="AO35" i="39"/>
  <c r="AO34" i="39"/>
  <c r="AO33" i="39"/>
  <c r="AO32" i="39"/>
  <c r="AO31" i="39"/>
  <c r="AO30" i="39"/>
  <c r="AO29" i="39"/>
  <c r="AO28" i="39"/>
  <c r="AO27" i="39"/>
  <c r="A7" i="39" l="1"/>
  <c r="G7" i="39" l="1"/>
  <c r="AO79" i="36"/>
  <c r="AO78" i="36"/>
  <c r="AO47" i="36" l="1"/>
  <c r="AO58" i="36" l="1"/>
  <c r="AO56" i="36"/>
  <c r="AO48" i="36"/>
  <c r="AO50" i="36"/>
  <c r="AR81" i="36" l="1"/>
  <c r="AO52" i="36"/>
  <c r="AO57" i="36"/>
  <c r="AO55" i="36"/>
  <c r="AO54" i="36"/>
  <c r="AO53" i="36"/>
  <c r="AO49" i="36"/>
  <c r="AO46" i="36"/>
  <c r="AO45" i="36"/>
  <c r="AO17" i="36"/>
  <c r="AO16" i="36"/>
  <c r="AO15" i="36"/>
  <c r="AO14" i="36"/>
  <c r="AO13" i="36"/>
  <c r="AO12" i="36"/>
  <c r="AQ66" i="36" l="1"/>
  <c r="AQ23" i="36"/>
  <c r="AQ22" i="36"/>
  <c r="AQ21" i="36" s="1"/>
  <c r="AO22" i="36" s="1"/>
  <c r="AR83" i="36" l="1"/>
  <c r="AR82" i="36"/>
  <c r="AO83" i="36" l="1"/>
  <c r="AO66" i="36"/>
  <c r="AR68" i="36" l="1"/>
  <c r="AR67" i="36"/>
  <c r="AR86" i="36" l="1"/>
  <c r="AR85" i="36"/>
  <c r="AO85" i="36" s="1"/>
  <c r="AR84" i="36"/>
  <c r="AO84" i="36" s="1"/>
</calcChain>
</file>

<file path=xl/sharedStrings.xml><?xml version="1.0" encoding="utf-8"?>
<sst xmlns="http://schemas.openxmlformats.org/spreadsheetml/2006/main" count="1811" uniqueCount="720">
  <si>
    <t>■ラックオプションお申込の注意事項</t>
    <rPh sb="10" eb="12">
      <t>モウシコミ</t>
    </rPh>
    <rPh sb="13" eb="15">
      <t>チュウイ</t>
    </rPh>
    <rPh sb="15" eb="17">
      <t>ジコウ</t>
    </rPh>
    <phoneticPr fontId="4"/>
  </si>
  <si>
    <t>　　</t>
    <phoneticPr fontId="4"/>
  </si>
  <si>
    <t>本申込書にご記入いただいたお客さまの個人情報は、以下のとおりお取扱いいたします。</t>
  </si>
  <si>
    <t>－　記　－</t>
  </si>
  <si>
    <t>[1]契約者情報</t>
    <phoneticPr fontId="4"/>
  </si>
  <si>
    <t>印</t>
    <phoneticPr fontId="4"/>
  </si>
  <si>
    <t>〒</t>
    <phoneticPr fontId="4"/>
  </si>
  <si>
    <t>－</t>
    <phoneticPr fontId="4"/>
  </si>
  <si>
    <t>電話番号</t>
    <phoneticPr fontId="4"/>
  </si>
  <si>
    <t>部署名</t>
    <phoneticPr fontId="4"/>
  </si>
  <si>
    <t>部署名</t>
    <phoneticPr fontId="4"/>
  </si>
  <si>
    <t>電話番号</t>
    <phoneticPr fontId="4"/>
  </si>
  <si>
    <t xml:space="preserve"> 担当者名のみ</t>
    <phoneticPr fontId="4"/>
  </si>
  <si>
    <t>パートナーコード</t>
    <phoneticPr fontId="4"/>
  </si>
  <si>
    <t>電話番号</t>
    <rPh sb="0" eb="2">
      <t>デンワ</t>
    </rPh>
    <rPh sb="2" eb="4">
      <t>バンゴウ</t>
    </rPh>
    <phoneticPr fontId="4"/>
  </si>
  <si>
    <t>FAX番号</t>
    <rPh sb="3" eb="5">
      <t>バンゴウ</t>
    </rPh>
    <phoneticPr fontId="4"/>
  </si>
  <si>
    <t>備考欄</t>
    <rPh sb="0" eb="2">
      <t>ビコウ</t>
    </rPh>
    <rPh sb="2" eb="3">
      <t>ラン</t>
    </rPh>
    <phoneticPr fontId="4"/>
  </si>
  <si>
    <t>　</t>
    <phoneticPr fontId="4"/>
  </si>
  <si>
    <t>役職名</t>
    <rPh sb="0" eb="3">
      <t>ヤクショクメイ</t>
    </rPh>
    <phoneticPr fontId="4"/>
  </si>
  <si>
    <t>部署名</t>
    <rPh sb="0" eb="2">
      <t>ブショ</t>
    </rPh>
    <rPh sb="2" eb="3">
      <t>メイ</t>
    </rPh>
    <phoneticPr fontId="4"/>
  </si>
  <si>
    <t>住所</t>
    <rPh sb="0" eb="2">
      <t>ジュウショ</t>
    </rPh>
    <phoneticPr fontId="4"/>
  </si>
  <si>
    <t>BP 会社名</t>
    <rPh sb="3" eb="6">
      <t>カイシャメイ</t>
    </rPh>
    <phoneticPr fontId="4"/>
  </si>
  <si>
    <t>例）NTTスマートコネクト株式会社 経理担当 御中</t>
    <rPh sb="18" eb="20">
      <t>ケイリ</t>
    </rPh>
    <rPh sb="20" eb="22">
      <t>タントウ</t>
    </rPh>
    <phoneticPr fontId="4"/>
  </si>
  <si>
    <t>お申込前に必ず以下をお読みください</t>
    <rPh sb="1" eb="3">
      <t>モウシコミ</t>
    </rPh>
    <rPh sb="3" eb="4">
      <t>マエ</t>
    </rPh>
    <rPh sb="5" eb="6">
      <t>カナラ</t>
    </rPh>
    <rPh sb="7" eb="9">
      <t>イカ</t>
    </rPh>
    <rPh sb="11" eb="12">
      <t>ヨ</t>
    </rPh>
    <phoneticPr fontId="4"/>
  </si>
  <si>
    <t>　お申込書について</t>
    <rPh sb="2" eb="5">
      <t>モウシコミショ</t>
    </rPh>
    <phoneticPr fontId="4"/>
  </si>
  <si>
    <t>　お申込からご提供までの必要期間</t>
    <rPh sb="2" eb="4">
      <t>モウシコミ</t>
    </rPh>
    <rPh sb="7" eb="9">
      <t>テイキョウ</t>
    </rPh>
    <rPh sb="12" eb="14">
      <t>ヒツヨウ</t>
    </rPh>
    <rPh sb="14" eb="16">
      <t>キカン</t>
    </rPh>
    <phoneticPr fontId="4"/>
  </si>
  <si>
    <t>　お申込書送付先</t>
    <rPh sb="2" eb="5">
      <t>モウシコミショ</t>
    </rPh>
    <rPh sb="5" eb="7">
      <t>ソウフ</t>
    </rPh>
    <rPh sb="7" eb="8">
      <t>サキ</t>
    </rPh>
    <phoneticPr fontId="4"/>
  </si>
  <si>
    <t>※データセンタご利用時の管理責任者として登録される方の情報をご記入ください。</t>
    <rPh sb="8" eb="10">
      <t>リヨウ</t>
    </rPh>
    <rPh sb="10" eb="11">
      <t>ジ</t>
    </rPh>
    <rPh sb="12" eb="14">
      <t>カンリ</t>
    </rPh>
    <rPh sb="14" eb="16">
      <t>セキニン</t>
    </rPh>
    <rPh sb="16" eb="17">
      <t>シャ</t>
    </rPh>
    <rPh sb="20" eb="22">
      <t>トウロク</t>
    </rPh>
    <rPh sb="25" eb="26">
      <t>カタ</t>
    </rPh>
    <rPh sb="27" eb="29">
      <t>ジョウホウ</t>
    </rPh>
    <rPh sb="31" eb="33">
      <t>キニュウ</t>
    </rPh>
    <phoneticPr fontId="4"/>
  </si>
  <si>
    <t>閉域網接続ラック利用（専用1/4ラック）・閉域網接続ラック利用（専用1/8ラック）と閉域網接続ラック利用（共用ラック）で正管理責任者および副管理責任者の権限・役割が異なりますので、ご注意ください。</t>
    <phoneticPr fontId="4"/>
  </si>
  <si>
    <t>お客様ID</t>
    <rPh sb="1" eb="3">
      <t>キャクサマ</t>
    </rPh>
    <phoneticPr fontId="4"/>
  </si>
  <si>
    <t>電話</t>
    <rPh sb="0" eb="2">
      <t>デンワ</t>
    </rPh>
    <phoneticPr fontId="4"/>
  </si>
  <si>
    <t>請求書送付先情報</t>
    <rPh sb="0" eb="3">
      <t>セイキュウショ</t>
    </rPh>
    <rPh sb="3" eb="5">
      <t>ソウフ</t>
    </rPh>
    <rPh sb="5" eb="6">
      <t>サキ</t>
    </rPh>
    <rPh sb="6" eb="8">
      <t>ジョウホウ</t>
    </rPh>
    <phoneticPr fontId="4"/>
  </si>
  <si>
    <t>※NTTグループ 販売代理店の情報をご記入ください。</t>
    <rPh sb="9" eb="11">
      <t>ハンバイ</t>
    </rPh>
    <rPh sb="11" eb="14">
      <t>ダイリテン</t>
    </rPh>
    <rPh sb="15" eb="17">
      <t>ジョウホウ</t>
    </rPh>
    <phoneticPr fontId="4"/>
  </si>
  <si>
    <t>スマートストレージサービス利用申込書　データセンタ管理者情報</t>
    <rPh sb="13" eb="15">
      <t>リヨウ</t>
    </rPh>
    <rPh sb="15" eb="18">
      <t>モウシコミショ</t>
    </rPh>
    <rPh sb="25" eb="28">
      <t>カンリシャ</t>
    </rPh>
    <rPh sb="28" eb="30">
      <t>ジョウホウ</t>
    </rPh>
    <phoneticPr fontId="4"/>
  </si>
  <si>
    <t>請求書印字パターン</t>
    <phoneticPr fontId="4"/>
  </si>
  <si>
    <t>契約者情報</t>
    <phoneticPr fontId="4"/>
  </si>
  <si>
    <t>契約者情報</t>
    <rPh sb="3" eb="5">
      <t>ジョウホウ</t>
    </rPh>
    <phoneticPr fontId="4"/>
  </si>
  <si>
    <t>申込日</t>
    <phoneticPr fontId="4"/>
  </si>
  <si>
    <t>取扱区分</t>
    <rPh sb="0" eb="2">
      <t>トリアツカイ</t>
    </rPh>
    <rPh sb="2" eb="4">
      <t>クブン</t>
    </rPh>
    <phoneticPr fontId="4"/>
  </si>
  <si>
    <t>代理店</t>
    <rPh sb="0" eb="3">
      <t>ダイリテン</t>
    </rPh>
    <phoneticPr fontId="4"/>
  </si>
  <si>
    <t>会社名のみ</t>
    <rPh sb="0" eb="3">
      <t>カイシャメイ</t>
    </rPh>
    <phoneticPr fontId="4"/>
  </si>
  <si>
    <t>会社名と担当者名</t>
    <rPh sb="0" eb="3">
      <t>カイシャメイ</t>
    </rPh>
    <rPh sb="4" eb="7">
      <t>タントウシャ</t>
    </rPh>
    <rPh sb="7" eb="8">
      <t>メイ</t>
    </rPh>
    <phoneticPr fontId="4"/>
  </si>
  <si>
    <t>【備考】</t>
    <phoneticPr fontId="4"/>
  </si>
  <si>
    <t>（フリガナ）</t>
    <phoneticPr fontId="4"/>
  </si>
  <si>
    <t>代表者名</t>
    <rPh sb="0" eb="3">
      <t>ダイヒョウシャ</t>
    </rPh>
    <rPh sb="3" eb="4">
      <t>メイ</t>
    </rPh>
    <phoneticPr fontId="4"/>
  </si>
  <si>
    <t>コード</t>
    <phoneticPr fontId="4"/>
  </si>
  <si>
    <t>BP 担当者</t>
    <rPh sb="3" eb="6">
      <t>タントウシャ</t>
    </rPh>
    <phoneticPr fontId="4"/>
  </si>
  <si>
    <t>BP TEL</t>
    <phoneticPr fontId="4"/>
  </si>
  <si>
    <t>BP メール</t>
  </si>
  <si>
    <t>BP FAX</t>
    <phoneticPr fontId="4"/>
  </si>
  <si>
    <t>運用管理責任者</t>
    <rPh sb="0" eb="2">
      <t>ウンヨウ</t>
    </rPh>
    <rPh sb="2" eb="4">
      <t>カンリ</t>
    </rPh>
    <rPh sb="4" eb="6">
      <t>セキニン</t>
    </rPh>
    <rPh sb="6" eb="7">
      <t>シャ</t>
    </rPh>
    <phoneticPr fontId="4"/>
  </si>
  <si>
    <t>開通通知書面の送付</t>
    <rPh sb="0" eb="2">
      <t>カイツウ</t>
    </rPh>
    <rPh sb="2" eb="5">
      <t>ツウチショ</t>
    </rPh>
    <rPh sb="5" eb="6">
      <t>メン</t>
    </rPh>
    <rPh sb="7" eb="9">
      <t>ソウフ</t>
    </rPh>
    <phoneticPr fontId="4"/>
  </si>
  <si>
    <t>開通通知メールの送付</t>
    <rPh sb="0" eb="2">
      <t>カイツウ</t>
    </rPh>
    <rPh sb="2" eb="4">
      <t>ツウチ</t>
    </rPh>
    <rPh sb="8" eb="10">
      <t>ソウフ</t>
    </rPh>
    <phoneticPr fontId="4"/>
  </si>
  <si>
    <t>お知らせの送付
（メンテナンス等）</t>
    <rPh sb="1" eb="2">
      <t>シ</t>
    </rPh>
    <rPh sb="5" eb="7">
      <t>ソウフ</t>
    </rPh>
    <rPh sb="15" eb="16">
      <t>トウ</t>
    </rPh>
    <phoneticPr fontId="4"/>
  </si>
  <si>
    <t>設定情報変更・
オプション追加/削除の申込</t>
    <rPh sb="0" eb="2">
      <t>セッテイ</t>
    </rPh>
    <rPh sb="2" eb="4">
      <t>ジョウホウ</t>
    </rPh>
    <rPh sb="4" eb="6">
      <t>ヘンコウ</t>
    </rPh>
    <rPh sb="13" eb="15">
      <t>ツイカ</t>
    </rPh>
    <rPh sb="16" eb="18">
      <t>サクジョ</t>
    </rPh>
    <rPh sb="19" eb="21">
      <t>モウシコミ</t>
    </rPh>
    <phoneticPr fontId="4"/>
  </si>
  <si>
    <t>ご契約者情報の
代表者名変更</t>
    <rPh sb="1" eb="4">
      <t>ケイヤクシャ</t>
    </rPh>
    <rPh sb="4" eb="6">
      <t>ジョウホウ</t>
    </rPh>
    <rPh sb="8" eb="11">
      <t>ダイヒョウシャ</t>
    </rPh>
    <rPh sb="11" eb="12">
      <t>メイ</t>
    </rPh>
    <rPh sb="12" eb="14">
      <t>ヘンコウ</t>
    </rPh>
    <phoneticPr fontId="4"/>
  </si>
  <si>
    <t>運用管理担当者の追加・変更・削除
ご契約者情報の住所・連絡先変更
請求書送付先情報の変更</t>
    <rPh sb="0" eb="2">
      <t>ウンヨウ</t>
    </rPh>
    <rPh sb="2" eb="4">
      <t>カンリ</t>
    </rPh>
    <rPh sb="4" eb="6">
      <t>タントウ</t>
    </rPh>
    <rPh sb="6" eb="7">
      <t>シャ</t>
    </rPh>
    <rPh sb="8" eb="10">
      <t>ツイカ</t>
    </rPh>
    <rPh sb="11" eb="13">
      <t>ヘンコウ</t>
    </rPh>
    <rPh sb="14" eb="16">
      <t>サクジョ</t>
    </rPh>
    <rPh sb="18" eb="21">
      <t>ケイヤクシャ</t>
    </rPh>
    <rPh sb="21" eb="23">
      <t>ジョウホウ</t>
    </rPh>
    <rPh sb="24" eb="26">
      <t>ジュウショ</t>
    </rPh>
    <rPh sb="27" eb="30">
      <t>レンラクサキ</t>
    </rPh>
    <rPh sb="30" eb="32">
      <t>ヘンコウ</t>
    </rPh>
    <rPh sb="33" eb="36">
      <t>セイキュウショ</t>
    </rPh>
    <rPh sb="36" eb="38">
      <t>ソウフ</t>
    </rPh>
    <rPh sb="38" eb="39">
      <t>サキ</t>
    </rPh>
    <rPh sb="39" eb="41">
      <t>ジョウホウ</t>
    </rPh>
    <rPh sb="42" eb="44">
      <t>ヘンコウ</t>
    </rPh>
    <phoneticPr fontId="4"/>
  </si>
  <si>
    <t>○</t>
    <phoneticPr fontId="4"/>
  </si>
  <si>
    <t>-</t>
    <phoneticPr fontId="4"/>
  </si>
  <si>
    <t>○
※代表者印または
会社印が必要</t>
    <rPh sb="3" eb="6">
      <t>ダイヒョウシャ</t>
    </rPh>
    <rPh sb="6" eb="7">
      <t>イン</t>
    </rPh>
    <rPh sb="11" eb="13">
      <t>カイシャ</t>
    </rPh>
    <rPh sb="13" eb="14">
      <t>イン</t>
    </rPh>
    <rPh sb="15" eb="17">
      <t>ヒツヨウ</t>
    </rPh>
    <phoneticPr fontId="4"/>
  </si>
  <si>
    <t>※運用管理責任者の権限・役割をご確認いただき、ご指定ください。</t>
    <rPh sb="5" eb="7">
      <t>セキニン</t>
    </rPh>
    <rPh sb="7" eb="8">
      <t>シャ</t>
    </rPh>
    <rPh sb="16" eb="18">
      <t>カクニン</t>
    </rPh>
    <phoneticPr fontId="4"/>
  </si>
  <si>
    <t>責任者情報</t>
    <rPh sb="0" eb="2">
      <t>セキニン</t>
    </rPh>
    <rPh sb="2" eb="3">
      <t>シャ</t>
    </rPh>
    <rPh sb="3" eb="5">
      <t>ジョウホウ</t>
    </rPh>
    <phoneticPr fontId="4"/>
  </si>
  <si>
    <t xml:space="preserve"> 組織名称・部署名</t>
    <rPh sb="1" eb="3">
      <t>ソシキ</t>
    </rPh>
    <rPh sb="3" eb="5">
      <t>メイショウ</t>
    </rPh>
    <rPh sb="6" eb="8">
      <t>ブショ</t>
    </rPh>
    <rPh sb="8" eb="9">
      <t>メイ</t>
    </rPh>
    <phoneticPr fontId="4"/>
  </si>
  <si>
    <t xml:space="preserve"> 組織名称・部署名・担当者名</t>
    <rPh sb="1" eb="3">
      <t>ソシキ</t>
    </rPh>
    <rPh sb="3" eb="5">
      <t>メイショウ</t>
    </rPh>
    <rPh sb="6" eb="8">
      <t>ブショ</t>
    </rPh>
    <rPh sb="8" eb="9">
      <t>メイ</t>
    </rPh>
    <phoneticPr fontId="4"/>
  </si>
  <si>
    <t>□</t>
  </si>
  <si>
    <r>
      <t>サービスのご契約者様の情報をご記入・ご捺印ください。※「組織名称」には登記簿に登録されている、「</t>
    </r>
    <r>
      <rPr>
        <b/>
        <sz val="8"/>
        <color indexed="9"/>
        <rFont val="メイリオ"/>
        <family val="3"/>
        <charset val="128"/>
      </rPr>
      <t>商号」</t>
    </r>
    <r>
      <rPr>
        <sz val="8"/>
        <color indexed="9"/>
        <rFont val="メイリオ"/>
        <family val="3"/>
        <charset val="128"/>
      </rPr>
      <t>をご記入ください</t>
    </r>
    <rPh sb="28" eb="30">
      <t>ソシキ</t>
    </rPh>
    <rPh sb="30" eb="32">
      <t>メイショウ</t>
    </rPh>
    <rPh sb="35" eb="38">
      <t>トウキボ</t>
    </rPh>
    <rPh sb="39" eb="41">
      <t>トウロク</t>
    </rPh>
    <rPh sb="48" eb="50">
      <t>ショウゴウ</t>
    </rPh>
    <rPh sb="51" eb="52">
      <t>ホウミョウ</t>
    </rPh>
    <phoneticPr fontId="4"/>
  </si>
  <si>
    <t>本サービスの請求書送付先情報をご指定ください。</t>
    <rPh sb="0" eb="1">
      <t>ホン</t>
    </rPh>
    <rPh sb="6" eb="9">
      <t>セイキュウショ</t>
    </rPh>
    <rPh sb="9" eb="11">
      <t>ソウフ</t>
    </rPh>
    <rPh sb="11" eb="12">
      <t>サキ</t>
    </rPh>
    <rPh sb="12" eb="14">
      <t>ジョウホウ</t>
    </rPh>
    <rPh sb="16" eb="18">
      <t>シテイ</t>
    </rPh>
    <phoneticPr fontId="4"/>
  </si>
  <si>
    <t>運用管理担当者</t>
    <rPh sb="0" eb="2">
      <t>ウンヨウ</t>
    </rPh>
    <rPh sb="2" eb="4">
      <t>カンリ</t>
    </rPh>
    <rPh sb="4" eb="7">
      <t>タントウシャ</t>
    </rPh>
    <phoneticPr fontId="4"/>
  </si>
  <si>
    <t>メールアドレス</t>
    <phoneticPr fontId="4"/>
  </si>
  <si>
    <t>閉域網接続ラック利用（専用1/4ラック、専用1/8ラック）</t>
    <rPh sb="0" eb="1">
      <t>ヘイ</t>
    </rPh>
    <rPh sb="1" eb="2">
      <t>イキ</t>
    </rPh>
    <rPh sb="2" eb="3">
      <t>モウ</t>
    </rPh>
    <rPh sb="3" eb="5">
      <t>セツゾク</t>
    </rPh>
    <rPh sb="8" eb="10">
      <t>リヨウ</t>
    </rPh>
    <rPh sb="11" eb="13">
      <t>センヨウ</t>
    </rPh>
    <rPh sb="20" eb="22">
      <t>センヨウ</t>
    </rPh>
    <phoneticPr fontId="4"/>
  </si>
  <si>
    <t>正管理責任者</t>
    <rPh sb="0" eb="1">
      <t>セイ</t>
    </rPh>
    <rPh sb="1" eb="3">
      <t>カンリ</t>
    </rPh>
    <rPh sb="3" eb="5">
      <t>セキニン</t>
    </rPh>
    <rPh sb="5" eb="6">
      <t>シャ</t>
    </rPh>
    <phoneticPr fontId="4"/>
  </si>
  <si>
    <t>副管理責任者</t>
    <rPh sb="0" eb="1">
      <t>フク</t>
    </rPh>
    <rPh sb="1" eb="3">
      <t>カンリ</t>
    </rPh>
    <rPh sb="3" eb="5">
      <t>セキニン</t>
    </rPh>
    <rPh sb="5" eb="6">
      <t>シャ</t>
    </rPh>
    <phoneticPr fontId="4"/>
  </si>
  <si>
    <t>管理権限</t>
    <rPh sb="0" eb="2">
      <t>カンリ</t>
    </rPh>
    <rPh sb="2" eb="4">
      <t>ケンゲン</t>
    </rPh>
    <phoneticPr fontId="4"/>
  </si>
  <si>
    <t>正管理責任者の登録</t>
    <rPh sb="0" eb="1">
      <t>セイ</t>
    </rPh>
    <rPh sb="1" eb="3">
      <t>カンリ</t>
    </rPh>
    <rPh sb="3" eb="5">
      <t>セキニン</t>
    </rPh>
    <rPh sb="5" eb="6">
      <t>シャ</t>
    </rPh>
    <rPh sb="7" eb="9">
      <t>トウロク</t>
    </rPh>
    <phoneticPr fontId="4"/>
  </si>
  <si>
    <t>副管理責任者の登録</t>
    <rPh sb="0" eb="1">
      <t>フク</t>
    </rPh>
    <rPh sb="1" eb="3">
      <t>カンリ</t>
    </rPh>
    <rPh sb="3" eb="5">
      <t>セキニン</t>
    </rPh>
    <rPh sb="5" eb="6">
      <t>シャ</t>
    </rPh>
    <rPh sb="7" eb="9">
      <t>トウロク</t>
    </rPh>
    <phoneticPr fontId="4"/>
  </si>
  <si>
    <t>各種申請（入館申請書）</t>
    <rPh sb="0" eb="2">
      <t>カクシュ</t>
    </rPh>
    <rPh sb="2" eb="4">
      <t>シンセイ</t>
    </rPh>
    <rPh sb="5" eb="7">
      <t>ニュウカン</t>
    </rPh>
    <rPh sb="7" eb="9">
      <t>シンセイ</t>
    </rPh>
    <rPh sb="9" eb="10">
      <t>ショ</t>
    </rPh>
    <phoneticPr fontId="4"/>
  </si>
  <si>
    <t>データセンタ入室</t>
    <rPh sb="6" eb="8">
      <t>ニュウシツ</t>
    </rPh>
    <phoneticPr fontId="4"/>
  </si>
  <si>
    <t>セキュリティ登録</t>
    <rPh sb="6" eb="8">
      <t>トウロク</t>
    </rPh>
    <phoneticPr fontId="4"/>
  </si>
  <si>
    <t>ラック取扱い</t>
    <rPh sb="3" eb="5">
      <t>トリアツカ</t>
    </rPh>
    <phoneticPr fontId="4"/>
  </si>
  <si>
    <t>利用権限</t>
    <rPh sb="0" eb="2">
      <t>リヨウ</t>
    </rPh>
    <rPh sb="2" eb="4">
      <t>ケンゲン</t>
    </rPh>
    <phoneticPr fontId="4"/>
  </si>
  <si>
    <t>○</t>
    <phoneticPr fontId="4"/>
  </si>
  <si>
    <t>閉域網接続ラック利用（共用ラック）</t>
    <rPh sb="0" eb="1">
      <t>ヘイ</t>
    </rPh>
    <rPh sb="1" eb="2">
      <t>イキ</t>
    </rPh>
    <rPh sb="2" eb="3">
      <t>モウ</t>
    </rPh>
    <rPh sb="3" eb="5">
      <t>セツゾク</t>
    </rPh>
    <rPh sb="8" eb="10">
      <t>リヨウ</t>
    </rPh>
    <rPh sb="11" eb="13">
      <t>キョウヨウ</t>
    </rPh>
    <phoneticPr fontId="4"/>
  </si>
  <si>
    <t>・</t>
    <phoneticPr fontId="4"/>
  </si>
  <si>
    <t>当データセンタでは、セキュリティを確保するため、事前にご利用者情報をご登録をいただいております。データセンタをご利用される方は「正管理責任者」若しくは「副管理責任者」のいずれかにご登録ください。</t>
    <rPh sb="24" eb="26">
      <t>ジゼン</t>
    </rPh>
    <rPh sb="30" eb="31">
      <t>シャ</t>
    </rPh>
    <rPh sb="31" eb="33">
      <t>ジョウホウ</t>
    </rPh>
    <rPh sb="71" eb="72">
      <t>モ</t>
    </rPh>
    <phoneticPr fontId="4"/>
  </si>
  <si>
    <t>※緊急時データセンタでの作業が発生することがあるため、別途、副管理責任者としてあらかじめ当社の担当者を1名登録させて頂きます。</t>
    <rPh sb="27" eb="29">
      <t>ベット</t>
    </rPh>
    <phoneticPr fontId="4"/>
  </si>
  <si>
    <t>Pコード</t>
    <phoneticPr fontId="4"/>
  </si>
  <si>
    <t>取扱区分</t>
    <rPh sb="0" eb="2">
      <t>トリアツカイ</t>
    </rPh>
    <rPh sb="2" eb="4">
      <t>クブン</t>
    </rPh>
    <phoneticPr fontId="4"/>
  </si>
  <si>
    <t>情報提供可否</t>
    <rPh sb="0" eb="2">
      <t>ジョウホウ</t>
    </rPh>
    <rPh sb="2" eb="4">
      <t>テイキョウ</t>
    </rPh>
    <rPh sb="4" eb="6">
      <t>カヒ</t>
    </rPh>
    <phoneticPr fontId="4"/>
  </si>
  <si>
    <t>印字パターン</t>
    <rPh sb="0" eb="2">
      <t>インジ</t>
    </rPh>
    <phoneticPr fontId="4"/>
  </si>
  <si>
    <t>個人情報の取り扱いについて、スマートストレージ 閉域網接続利用契約、スマートストレージサービス仕様書及び料金表に承諾の上、以下の通り申し込みます。</t>
    <rPh sb="47" eb="50">
      <t>シヨウショ</t>
    </rPh>
    <rPh sb="50" eb="51">
      <t>オヨ</t>
    </rPh>
    <rPh sb="52" eb="54">
      <t>リョウキン</t>
    </rPh>
    <rPh sb="54" eb="55">
      <t>ヒョウ</t>
    </rPh>
    <rPh sb="56" eb="58">
      <t>ショウダク</t>
    </rPh>
    <rPh sb="59" eb="60">
      <t>ウエ</t>
    </rPh>
    <phoneticPr fontId="4"/>
  </si>
  <si>
    <t>組織名称</t>
    <rPh sb="0" eb="2">
      <t>ソシキ</t>
    </rPh>
    <rPh sb="2" eb="4">
      <t>メイショウ</t>
    </rPh>
    <phoneticPr fontId="4"/>
  </si>
  <si>
    <t>〒</t>
    <phoneticPr fontId="4"/>
  </si>
  <si>
    <t>住所</t>
    <rPh sb="0" eb="2">
      <t>ジュウショ</t>
    </rPh>
    <phoneticPr fontId="4"/>
  </si>
  <si>
    <t>部署名</t>
    <rPh sb="0" eb="2">
      <t>ブショ</t>
    </rPh>
    <rPh sb="2" eb="3">
      <t>メイ</t>
    </rPh>
    <phoneticPr fontId="4"/>
  </si>
  <si>
    <t>役職名</t>
    <rPh sb="0" eb="3">
      <t>ヤクショクメイ</t>
    </rPh>
    <phoneticPr fontId="4"/>
  </si>
  <si>
    <t>代表者名</t>
    <rPh sb="0" eb="3">
      <t>ダイヒョウシャ</t>
    </rPh>
    <rPh sb="3" eb="4">
      <t>メイ</t>
    </rPh>
    <phoneticPr fontId="4"/>
  </si>
  <si>
    <t>電話番号</t>
    <rPh sb="0" eb="2">
      <t>デンワ</t>
    </rPh>
    <rPh sb="2" eb="4">
      <t>バンゴウ</t>
    </rPh>
    <phoneticPr fontId="4"/>
  </si>
  <si>
    <t>メールアドレス</t>
    <phoneticPr fontId="4"/>
  </si>
  <si>
    <t>請求</t>
    <rPh sb="0" eb="2">
      <t>セイキュウ</t>
    </rPh>
    <phoneticPr fontId="4"/>
  </si>
  <si>
    <t>運用</t>
    <rPh sb="0" eb="2">
      <t>ウンヨウ</t>
    </rPh>
    <phoneticPr fontId="4"/>
  </si>
  <si>
    <t>担当者名</t>
    <rPh sb="0" eb="3">
      <t>タントウシャ</t>
    </rPh>
    <rPh sb="3" eb="4">
      <t>メイ</t>
    </rPh>
    <phoneticPr fontId="4"/>
  </si>
  <si>
    <t>組織名称</t>
    <phoneticPr fontId="4"/>
  </si>
  <si>
    <t>担当者名</t>
    <rPh sb="0" eb="3">
      <t>タントウシャ</t>
    </rPh>
    <rPh sb="3" eb="4">
      <t>メイ</t>
    </rPh>
    <phoneticPr fontId="4"/>
  </si>
  <si>
    <t>電話</t>
    <rPh sb="0" eb="2">
      <t>デンワ</t>
    </rPh>
    <phoneticPr fontId="4"/>
  </si>
  <si>
    <t>電話（緊急）</t>
    <rPh sb="0" eb="2">
      <t>デンワ</t>
    </rPh>
    <rPh sb="3" eb="5">
      <t>キンキュウ</t>
    </rPh>
    <phoneticPr fontId="4"/>
  </si>
  <si>
    <t>Email</t>
    <phoneticPr fontId="4"/>
  </si>
  <si>
    <t>暗証番号</t>
    <rPh sb="0" eb="2">
      <t>アンショウ</t>
    </rPh>
    <rPh sb="2" eb="4">
      <t>バンゴウ</t>
    </rPh>
    <phoneticPr fontId="4"/>
  </si>
  <si>
    <t>正管理責任者</t>
    <rPh sb="0" eb="1">
      <t>セイ</t>
    </rPh>
    <rPh sb="1" eb="3">
      <t>カンリ</t>
    </rPh>
    <rPh sb="3" eb="5">
      <t>セキニン</t>
    </rPh>
    <rPh sb="5" eb="6">
      <t>シャ</t>
    </rPh>
    <phoneticPr fontId="4"/>
  </si>
  <si>
    <t>副管理責任者2</t>
    <rPh sb="0" eb="1">
      <t>フク</t>
    </rPh>
    <rPh sb="1" eb="3">
      <t>カンリ</t>
    </rPh>
    <rPh sb="3" eb="5">
      <t>セキニン</t>
    </rPh>
    <rPh sb="5" eb="6">
      <t>シャ</t>
    </rPh>
    <phoneticPr fontId="4"/>
  </si>
  <si>
    <t>副管理責任者3</t>
    <rPh sb="0" eb="1">
      <t>フク</t>
    </rPh>
    <rPh sb="1" eb="3">
      <t>カンリ</t>
    </rPh>
    <rPh sb="3" eb="5">
      <t>セキニン</t>
    </rPh>
    <rPh sb="5" eb="6">
      <t>シャ</t>
    </rPh>
    <phoneticPr fontId="4"/>
  </si>
  <si>
    <t>副管理責任者4</t>
    <rPh sb="0" eb="1">
      <t>フク</t>
    </rPh>
    <rPh sb="1" eb="3">
      <t>カンリ</t>
    </rPh>
    <rPh sb="3" eb="5">
      <t>セキニン</t>
    </rPh>
    <rPh sb="5" eb="6">
      <t>シャ</t>
    </rPh>
    <phoneticPr fontId="4"/>
  </si>
  <si>
    <t>副管理責任者5</t>
    <rPh sb="0" eb="1">
      <t>フク</t>
    </rPh>
    <rPh sb="1" eb="3">
      <t>カンリ</t>
    </rPh>
    <rPh sb="3" eb="5">
      <t>セキニン</t>
    </rPh>
    <rPh sb="5" eb="6">
      <t>シャ</t>
    </rPh>
    <phoneticPr fontId="4"/>
  </si>
  <si>
    <t>販売パートナー</t>
    <rPh sb="0" eb="2">
      <t>ハンバイ</t>
    </rPh>
    <phoneticPr fontId="4"/>
  </si>
  <si>
    <t>会社名・部署名・担当者</t>
    <rPh sb="0" eb="3">
      <t>カイシャメイ</t>
    </rPh>
    <rPh sb="4" eb="6">
      <t>ブショ</t>
    </rPh>
    <rPh sb="6" eb="7">
      <t>メイ</t>
    </rPh>
    <rPh sb="8" eb="11">
      <t>タントウシャ</t>
    </rPh>
    <phoneticPr fontId="4"/>
  </si>
  <si>
    <t>tel</t>
    <phoneticPr fontId="4"/>
  </si>
  <si>
    <t>mail</t>
    <phoneticPr fontId="4"/>
  </si>
  <si>
    <t>申込日</t>
    <rPh sb="0" eb="2">
      <t>モウシコ</t>
    </rPh>
    <rPh sb="2" eb="3">
      <t>ビ</t>
    </rPh>
    <phoneticPr fontId="4"/>
  </si>
  <si>
    <t>可</t>
    <rPh sb="0" eb="1">
      <t>カ</t>
    </rPh>
    <phoneticPr fontId="4"/>
  </si>
  <si>
    <t>不可</t>
    <rPh sb="0" eb="2">
      <t>フカ</t>
    </rPh>
    <phoneticPr fontId="4"/>
  </si>
  <si>
    <t>NTT西日本 営業担当記入欄</t>
    <rPh sb="3" eb="4">
      <t>ニシ</t>
    </rPh>
    <rPh sb="4" eb="6">
      <t>ニホン</t>
    </rPh>
    <rPh sb="7" eb="9">
      <t>エイギョウ</t>
    </rPh>
    <rPh sb="9" eb="11">
      <t>タントウ</t>
    </rPh>
    <rPh sb="11" eb="13">
      <t>キニュウ</t>
    </rPh>
    <rPh sb="13" eb="14">
      <t>ラン</t>
    </rPh>
    <phoneticPr fontId="4"/>
  </si>
  <si>
    <t>※ ネットワーク接続の閉域網接続用ラック（専用1/4ラック、専用1/8ラック、共用ラック）、データ移行用ラックオプションをお申込の場合にご記入下さい。</t>
    <rPh sb="8" eb="10">
      <t>セツゾク</t>
    </rPh>
    <rPh sb="11" eb="12">
      <t>ヘイ</t>
    </rPh>
    <rPh sb="12" eb="13">
      <t>イキ</t>
    </rPh>
    <rPh sb="13" eb="14">
      <t>モウ</t>
    </rPh>
    <rPh sb="14" eb="17">
      <t>セツゾクヨウ</t>
    </rPh>
    <rPh sb="21" eb="23">
      <t>センヨウ</t>
    </rPh>
    <rPh sb="30" eb="32">
      <t>センヨウ</t>
    </rPh>
    <rPh sb="39" eb="41">
      <t>キョウヨウ</t>
    </rPh>
    <rPh sb="49" eb="51">
      <t>イコウ</t>
    </rPh>
    <rPh sb="51" eb="52">
      <t>ヨウ</t>
    </rPh>
    <rPh sb="62" eb="64">
      <t>モウシコミ</t>
    </rPh>
    <rPh sb="65" eb="67">
      <t>バアイ</t>
    </rPh>
    <rPh sb="69" eb="71">
      <t>キニュウ</t>
    </rPh>
    <rPh sb="71" eb="72">
      <t>クダ</t>
    </rPh>
    <phoneticPr fontId="4"/>
  </si>
  <si>
    <t>契約組織名称</t>
    <rPh sb="0" eb="2">
      <t>ケイヤク</t>
    </rPh>
    <rPh sb="2" eb="4">
      <t>ソシキ</t>
    </rPh>
    <rPh sb="4" eb="6">
      <t>メイショウ</t>
    </rPh>
    <phoneticPr fontId="4"/>
  </si>
  <si>
    <t>担当者情報</t>
    <rPh sb="3" eb="5">
      <t>ジョウホウ</t>
    </rPh>
    <phoneticPr fontId="4"/>
  </si>
  <si>
    <t>組織名称</t>
    <phoneticPr fontId="4"/>
  </si>
  <si>
    <t>電話番号</t>
  </si>
  <si>
    <t>担当者名</t>
    <phoneticPr fontId="4"/>
  </si>
  <si>
    <r>
      <t>電話番号</t>
    </r>
    <r>
      <rPr>
        <sz val="7"/>
        <rFont val="メイリオ"/>
        <family val="3"/>
        <charset val="128"/>
      </rPr>
      <t>（緊急時）</t>
    </r>
    <rPh sb="5" eb="8">
      <t>キンキュウジ</t>
    </rPh>
    <phoneticPr fontId="4"/>
  </si>
  <si>
    <t>メール</t>
    <phoneticPr fontId="4"/>
  </si>
  <si>
    <t>（ﾀﾝﾄｳｼｬﾒｲ）</t>
    <phoneticPr fontId="4"/>
  </si>
  <si>
    <t>組織名称</t>
    <phoneticPr fontId="4"/>
  </si>
  <si>
    <t>正管理責任者は1名、副管理責任者は、最大5名までご登録可能です。正管理責任者および副管理責任者の権限・役割を踏まえて、ご指定ください。</t>
    <phoneticPr fontId="4"/>
  </si>
  <si>
    <t>(フリガナ)</t>
    <phoneticPr fontId="4"/>
  </si>
  <si>
    <t>電話番号</t>
    <phoneticPr fontId="4"/>
  </si>
  <si>
    <t xml:space="preserve">副管理責任者1 </t>
    <rPh sb="0" eb="1">
      <t>フク</t>
    </rPh>
    <rPh sb="1" eb="3">
      <t>カンリ</t>
    </rPh>
    <rPh sb="3" eb="5">
      <t>セキニン</t>
    </rPh>
    <rPh sb="5" eb="6">
      <t>シャ</t>
    </rPh>
    <phoneticPr fontId="4"/>
  </si>
  <si>
    <t>数量</t>
    <rPh sb="0" eb="2">
      <t>スウリョウ</t>
    </rPh>
    <phoneticPr fontId="4"/>
  </si>
  <si>
    <t>請求方法</t>
    <rPh sb="0" eb="2">
      <t>セイキュウ</t>
    </rPh>
    <rPh sb="2" eb="4">
      <t>ホウホウ</t>
    </rPh>
    <phoneticPr fontId="4"/>
  </si>
  <si>
    <t xml:space="preserve"> 請求書</t>
    <rPh sb="1" eb="4">
      <t>セイキュウショ</t>
    </rPh>
    <phoneticPr fontId="4"/>
  </si>
  <si>
    <t xml:space="preserve"> 口座振替</t>
    <rPh sb="1" eb="3">
      <t>コウザ</t>
    </rPh>
    <rPh sb="3" eb="5">
      <t>フリカエ</t>
    </rPh>
    <phoneticPr fontId="4"/>
  </si>
  <si>
    <t>※必ずご選択ください</t>
    <rPh sb="1" eb="2">
      <t>カナラ</t>
    </rPh>
    <phoneticPr fontId="4"/>
  </si>
  <si>
    <t>例）NTTスマートコネクト株式会社 経理担当 スマート太郎 様</t>
    <phoneticPr fontId="4"/>
  </si>
  <si>
    <t>例）スマート太郎 様</t>
    <phoneticPr fontId="4"/>
  </si>
  <si>
    <t>契約者情報</t>
    <phoneticPr fontId="4"/>
  </si>
  <si>
    <t>[5] データセンタ管理責任者情報</t>
    <rPh sb="10" eb="12">
      <t>カンリ</t>
    </rPh>
    <rPh sb="12" eb="14">
      <t>セキニン</t>
    </rPh>
    <rPh sb="14" eb="15">
      <t>シャ</t>
    </rPh>
    <rPh sb="15" eb="17">
      <t>ジョウホウ</t>
    </rPh>
    <phoneticPr fontId="4"/>
  </si>
  <si>
    <t>　[5]-1.正管理責任者　　　　【必須】</t>
    <rPh sb="7" eb="8">
      <t>セイ</t>
    </rPh>
    <rPh sb="8" eb="10">
      <t>カンリ</t>
    </rPh>
    <rPh sb="10" eb="12">
      <t>セキニン</t>
    </rPh>
    <rPh sb="12" eb="13">
      <t>シャ</t>
    </rPh>
    <rPh sb="18" eb="20">
      <t>ヒッス</t>
    </rPh>
    <phoneticPr fontId="4"/>
  </si>
  <si>
    <t>　[5]-2-1. 副管理責任者</t>
    <rPh sb="10" eb="11">
      <t>フク</t>
    </rPh>
    <rPh sb="11" eb="13">
      <t>カンリ</t>
    </rPh>
    <rPh sb="13" eb="15">
      <t>セキニン</t>
    </rPh>
    <rPh sb="15" eb="16">
      <t>シャ</t>
    </rPh>
    <phoneticPr fontId="4"/>
  </si>
  <si>
    <t>　[5]-2-2. 副管理責任者</t>
    <rPh sb="10" eb="11">
      <t>フク</t>
    </rPh>
    <rPh sb="11" eb="13">
      <t>カンリ</t>
    </rPh>
    <rPh sb="13" eb="15">
      <t>セキニン</t>
    </rPh>
    <rPh sb="15" eb="16">
      <t>シャ</t>
    </rPh>
    <phoneticPr fontId="4"/>
  </si>
  <si>
    <t>　[5]-2-3. 副管理責任者</t>
    <rPh sb="10" eb="11">
      <t>フク</t>
    </rPh>
    <rPh sb="11" eb="13">
      <t>カンリ</t>
    </rPh>
    <rPh sb="13" eb="15">
      <t>セキニン</t>
    </rPh>
    <rPh sb="15" eb="16">
      <t>シャ</t>
    </rPh>
    <phoneticPr fontId="4"/>
  </si>
  <si>
    <t>　[5]-2-4. 副管理責任者</t>
    <rPh sb="10" eb="11">
      <t>フク</t>
    </rPh>
    <rPh sb="11" eb="13">
      <t>カンリ</t>
    </rPh>
    <rPh sb="13" eb="15">
      <t>セキニン</t>
    </rPh>
    <rPh sb="15" eb="16">
      <t>シャ</t>
    </rPh>
    <phoneticPr fontId="4"/>
  </si>
  <si>
    <t>　[5]-2-5. 副管理責任者</t>
    <rPh sb="10" eb="11">
      <t>フク</t>
    </rPh>
    <rPh sb="11" eb="13">
      <t>カンリ</t>
    </rPh>
    <rPh sb="13" eb="15">
      <t>セキニン</t>
    </rPh>
    <rPh sb="15" eb="16">
      <t>シャ</t>
    </rPh>
    <phoneticPr fontId="4"/>
  </si>
  <si>
    <t>最低利用期間</t>
    <rPh sb="0" eb="2">
      <t>サイテイ</t>
    </rPh>
    <rPh sb="2" eb="4">
      <t>リヨウ</t>
    </rPh>
    <rPh sb="4" eb="6">
      <t>キカン</t>
    </rPh>
    <phoneticPr fontId="4"/>
  </si>
  <si>
    <t xml:space="preserve"> SSL-VPN接続</t>
    <rPh sb="8" eb="10">
      <t>セツゾク</t>
    </rPh>
    <phoneticPr fontId="4"/>
  </si>
  <si>
    <t xml:space="preserve"> SINET4接続</t>
    <rPh sb="7" eb="9">
      <t>セツゾク</t>
    </rPh>
    <phoneticPr fontId="4"/>
  </si>
  <si>
    <t xml:space="preserve"> 共用ラック</t>
    <rPh sb="1" eb="3">
      <t>キョウヨウ</t>
    </rPh>
    <phoneticPr fontId="4"/>
  </si>
  <si>
    <t xml:space="preserve"> 専用1/4ラック</t>
    <rPh sb="1" eb="3">
      <t>センヨウ</t>
    </rPh>
    <phoneticPr fontId="4"/>
  </si>
  <si>
    <t xml:space="preserve"> アクセスログ</t>
    <phoneticPr fontId="4"/>
  </si>
  <si>
    <t>備考</t>
    <rPh sb="0" eb="2">
      <t>ビコウ</t>
    </rPh>
    <phoneticPr fontId="4"/>
  </si>
  <si>
    <t>閉域網IF冗長化</t>
    <rPh sb="0" eb="1">
      <t>ヘイ</t>
    </rPh>
    <rPh sb="1" eb="2">
      <t>イキ</t>
    </rPh>
    <rPh sb="2" eb="3">
      <t>モウ</t>
    </rPh>
    <rPh sb="5" eb="8">
      <t>ジョウチョウカ</t>
    </rPh>
    <phoneticPr fontId="61"/>
  </si>
  <si>
    <t>LAG</t>
    <phoneticPr fontId="4"/>
  </si>
  <si>
    <t>One VLAN</t>
    <phoneticPr fontId="4"/>
  </si>
  <si>
    <t>契約内容</t>
    <rPh sb="0" eb="2">
      <t>ケイヤク</t>
    </rPh>
    <rPh sb="2" eb="4">
      <t>ナイヨウ</t>
    </rPh>
    <phoneticPr fontId="4"/>
  </si>
  <si>
    <t>ラック種別</t>
    <rPh sb="3" eb="5">
      <t>シュベツ</t>
    </rPh>
    <phoneticPr fontId="4"/>
  </si>
  <si>
    <t>利用期間</t>
    <rPh sb="0" eb="2">
      <t>リヨウ</t>
    </rPh>
    <rPh sb="2" eb="4">
      <t>キカン</t>
    </rPh>
    <phoneticPr fontId="4"/>
  </si>
  <si>
    <t>~</t>
    <phoneticPr fontId="4"/>
  </si>
  <si>
    <t>年</t>
    <rPh sb="0" eb="1">
      <t>ネン</t>
    </rPh>
    <phoneticPr fontId="4"/>
  </si>
  <si>
    <t>月</t>
    <rPh sb="0" eb="1">
      <t>ガツ</t>
    </rPh>
    <phoneticPr fontId="4"/>
  </si>
  <si>
    <t>容量追加（TB）</t>
    <rPh sb="0" eb="2">
      <t>ヨウリョウ</t>
    </rPh>
    <rPh sb="2" eb="4">
      <t>ツイカ</t>
    </rPh>
    <phoneticPr fontId="4"/>
  </si>
  <si>
    <t xml:space="preserve"> Active Directory連携</t>
    <phoneticPr fontId="4"/>
  </si>
  <si>
    <t>オプション（※CIFSプロトコルのみ）</t>
    <phoneticPr fontId="4"/>
  </si>
  <si>
    <t>申込書</t>
    <rPh sb="0" eb="3">
      <t>モウシコミショ</t>
    </rPh>
    <phoneticPr fontId="4"/>
  </si>
  <si>
    <t>開通通知書</t>
    <rPh sb="0" eb="2">
      <t>カイツウ</t>
    </rPh>
    <rPh sb="2" eb="5">
      <t>ツウチショ</t>
    </rPh>
    <phoneticPr fontId="4"/>
  </si>
  <si>
    <t>分類</t>
    <rPh sb="0" eb="2">
      <t>ブンルイ</t>
    </rPh>
    <phoneticPr fontId="4"/>
  </si>
  <si>
    <t>サービス開通通知書</t>
    <phoneticPr fontId="4"/>
  </si>
  <si>
    <t xml:space="preserve">エヌ・ティ・ティ・スマートコネクト株式会社 </t>
    <phoneticPr fontId="4"/>
  </si>
  <si>
    <t>〒 530-0011　</t>
    <phoneticPr fontId="4"/>
  </si>
  <si>
    <t>大阪府大阪市北区大深町 3-1　</t>
    <phoneticPr fontId="4"/>
  </si>
  <si>
    <t>グランフロント大阪 タワーC 13階</t>
    <phoneticPr fontId="4"/>
  </si>
  <si>
    <t>発行日：</t>
    <rPh sb="0" eb="2">
      <t>ハッコウ</t>
    </rPh>
    <rPh sb="2" eb="3">
      <t>ビ</t>
    </rPh>
    <phoneticPr fontId="4"/>
  </si>
  <si>
    <t>件名：</t>
    <rPh sb="0" eb="2">
      <t>ケンメイ</t>
    </rPh>
    <phoneticPr fontId="4"/>
  </si>
  <si>
    <t>【ご契約情報】</t>
    <rPh sb="2" eb="4">
      <t>ケイヤク</t>
    </rPh>
    <rPh sb="4" eb="6">
      <t>ジョウホウ</t>
    </rPh>
    <phoneticPr fontId="4"/>
  </si>
  <si>
    <t>お客様番号</t>
    <rPh sb="1" eb="3">
      <t>キャクサマ</t>
    </rPh>
    <rPh sb="3" eb="5">
      <t>バンゴウ</t>
    </rPh>
    <phoneticPr fontId="4"/>
  </si>
  <si>
    <t>ご契約組織名</t>
    <rPh sb="1" eb="3">
      <t>ケイヤク</t>
    </rPh>
    <rPh sb="3" eb="6">
      <t>ソシキメイ</t>
    </rPh>
    <rPh sb="5" eb="6">
      <t>メイ</t>
    </rPh>
    <phoneticPr fontId="4"/>
  </si>
  <si>
    <t>【データセンタ情報】</t>
    <rPh sb="7" eb="9">
      <t>ジョウホウ</t>
    </rPh>
    <phoneticPr fontId="4"/>
  </si>
  <si>
    <t>ロケーション</t>
    <phoneticPr fontId="4"/>
  </si>
  <si>
    <t>【ご契約内容】</t>
    <rPh sb="2" eb="4">
      <t>ケイヤク</t>
    </rPh>
    <rPh sb="4" eb="6">
      <t>ナイヨウ</t>
    </rPh>
    <phoneticPr fontId="4"/>
  </si>
  <si>
    <t>課金開始日</t>
    <rPh sb="0" eb="2">
      <t>カキン</t>
    </rPh>
    <rPh sb="2" eb="5">
      <t>カイシビ</t>
    </rPh>
    <phoneticPr fontId="4"/>
  </si>
  <si>
    <t>　　必要に応じて、ラック番号、パッチパネル番号等入力</t>
    <rPh sb="2" eb="4">
      <t>ヒツヨウ</t>
    </rPh>
    <rPh sb="5" eb="6">
      <t>オウ</t>
    </rPh>
    <rPh sb="12" eb="14">
      <t>バンゴウ</t>
    </rPh>
    <rPh sb="21" eb="23">
      <t>バンゴウ</t>
    </rPh>
    <rPh sb="23" eb="24">
      <t>トウ</t>
    </rPh>
    <rPh sb="24" eb="26">
      <t>ニュウリョク</t>
    </rPh>
    <phoneticPr fontId="4"/>
  </si>
  <si>
    <t>　　発行日、お客様番号、お客様ID、契約番号、ご利用開始日を入力</t>
    <rPh sb="2" eb="4">
      <t>ハッコウ</t>
    </rPh>
    <rPh sb="4" eb="5">
      <t>ビ</t>
    </rPh>
    <rPh sb="7" eb="9">
      <t>キャクサマ</t>
    </rPh>
    <rPh sb="9" eb="11">
      <t>バンゴウ</t>
    </rPh>
    <rPh sb="13" eb="15">
      <t>キャクサマ</t>
    </rPh>
    <rPh sb="18" eb="20">
      <t>ケイヤク</t>
    </rPh>
    <rPh sb="20" eb="22">
      <t>バンゴウ</t>
    </rPh>
    <rPh sb="24" eb="26">
      <t>リヨウ</t>
    </rPh>
    <rPh sb="26" eb="28">
      <t>カイシ</t>
    </rPh>
    <rPh sb="28" eb="29">
      <t>ビ</t>
    </rPh>
    <rPh sb="30" eb="32">
      <t>ニュウリョク</t>
    </rPh>
    <phoneticPr fontId="4"/>
  </si>
  <si>
    <t>3） 「開通通知書」に必要事項を入力</t>
    <rPh sb="4" eb="6">
      <t>カイツウ</t>
    </rPh>
    <rPh sb="6" eb="9">
      <t>ツウチショ</t>
    </rPh>
    <rPh sb="11" eb="13">
      <t>ヒツヨウ</t>
    </rPh>
    <rPh sb="13" eb="15">
      <t>ジコウ</t>
    </rPh>
    <rPh sb="16" eb="18">
      <t>ニュウリョク</t>
    </rPh>
    <phoneticPr fontId="4"/>
  </si>
  <si>
    <t>　←再表示</t>
    <rPh sb="2" eb="5">
      <t>サイヒョウジ</t>
    </rPh>
    <phoneticPr fontId="4"/>
  </si>
  <si>
    <t>　請求方法について</t>
    <rPh sb="1" eb="3">
      <t>セイキュウ</t>
    </rPh>
    <rPh sb="3" eb="5">
      <t>ホウホウ</t>
    </rPh>
    <phoneticPr fontId="4"/>
  </si>
  <si>
    <t>4） フッターを削除</t>
    <rPh sb="8" eb="10">
      <t>サクジョ</t>
    </rPh>
    <phoneticPr fontId="4"/>
  </si>
  <si>
    <t xml:space="preserve"> 専用1/8ラック</t>
  </si>
  <si>
    <t>最低利用期間：</t>
    <phoneticPr fontId="4"/>
  </si>
  <si>
    <t>ご利用開始日/契約番号</t>
    <phoneticPr fontId="4"/>
  </si>
  <si>
    <t>最低利用期間：</t>
    <phoneticPr fontId="4"/>
  </si>
  <si>
    <t xml:space="preserve"> 閉域網接続インターフェース</t>
  </si>
  <si>
    <t>ONU収容位置：</t>
    <phoneticPr fontId="4"/>
  </si>
  <si>
    <t>ルータ収容位置：</t>
    <phoneticPr fontId="4"/>
  </si>
  <si>
    <t>ルームNo：</t>
    <phoneticPr fontId="4"/>
  </si>
  <si>
    <t>ラック位置：</t>
    <rPh sb="3" eb="5">
      <t>イチ</t>
    </rPh>
    <phoneticPr fontId="4"/>
  </si>
  <si>
    <t>閉域網の備考</t>
    <rPh sb="0" eb="1">
      <t>ヘイ</t>
    </rPh>
    <rPh sb="1" eb="2">
      <t>イキ</t>
    </rPh>
    <rPh sb="2" eb="3">
      <t>モウ</t>
    </rPh>
    <rPh sb="4" eb="6">
      <t>ビコウ</t>
    </rPh>
    <phoneticPr fontId="4"/>
  </si>
  <si>
    <t>追加契約</t>
    <rPh sb="0" eb="2">
      <t>ツイカ</t>
    </rPh>
    <rPh sb="2" eb="4">
      <t>ケイヤク</t>
    </rPh>
    <phoneticPr fontId="4"/>
  </si>
  <si>
    <t>適用日時</t>
    <rPh sb="0" eb="2">
      <t>テキヨウ</t>
    </rPh>
    <rPh sb="2" eb="4">
      <t>ニチジ</t>
    </rPh>
    <phoneticPr fontId="4"/>
  </si>
  <si>
    <t>SSL-VPN接続</t>
    <rPh sb="7" eb="9">
      <t>セツゾク</t>
    </rPh>
    <phoneticPr fontId="4"/>
  </si>
  <si>
    <t>【郵送先】　　　※押印いただいた「利用申込書」の原本をご郵送ください。</t>
    <rPh sb="17" eb="19">
      <t>リヨウ</t>
    </rPh>
    <rPh sb="19" eb="22">
      <t>モウシコミショ</t>
    </rPh>
    <rPh sb="24" eb="26">
      <t>ゲンポン</t>
    </rPh>
    <rPh sb="28" eb="30">
      <t>ユウソウ</t>
    </rPh>
    <phoneticPr fontId="4"/>
  </si>
  <si>
    <t>－</t>
  </si>
  <si>
    <t>○</t>
  </si>
  <si>
    <t>認定利用者</t>
    <rPh sb="0" eb="2">
      <t>ニンテイ</t>
    </rPh>
    <rPh sb="2" eb="4">
      <t>リヨウ</t>
    </rPh>
    <rPh sb="4" eb="5">
      <t>シャ</t>
    </rPh>
    <phoneticPr fontId="4"/>
  </si>
  <si>
    <t>○</t>
    <phoneticPr fontId="4"/>
  </si>
  <si>
    <t>　当社にご提出いただく日付をご記入ください。</t>
    <rPh sb="1" eb="3">
      <t>トウシャ</t>
    </rPh>
    <rPh sb="5" eb="7">
      <t>テイシュツ</t>
    </rPh>
    <rPh sb="11" eb="13">
      <t>ヒヅケ</t>
    </rPh>
    <rPh sb="15" eb="17">
      <t>キニュウ</t>
    </rPh>
    <phoneticPr fontId="4"/>
  </si>
  <si>
    <t>見積番号</t>
    <rPh sb="0" eb="2">
      <t>ミツモリ</t>
    </rPh>
    <rPh sb="2" eb="4">
      <t>バンゴウ</t>
    </rPh>
    <phoneticPr fontId="4"/>
  </si>
  <si>
    <t>ご契約会社名等をご記入ください。</t>
    <rPh sb="1" eb="3">
      <t>ケイヤク</t>
    </rPh>
    <rPh sb="3" eb="6">
      <t>カイシャメイ</t>
    </rPh>
    <rPh sb="6" eb="7">
      <t>トウ</t>
    </rPh>
    <rPh sb="9" eb="11">
      <t>キニュウ</t>
    </rPh>
    <phoneticPr fontId="4"/>
  </si>
  <si>
    <t>TB</t>
    <phoneticPr fontId="4"/>
  </si>
  <si>
    <t>合計</t>
    <rPh sb="0" eb="2">
      <t>ゴウケイ</t>
    </rPh>
    <phoneticPr fontId="4"/>
  </si>
  <si>
    <r>
      <t xml:space="preserve"> ユーザ数変更
</t>
    </r>
    <r>
      <rPr>
        <sz val="6"/>
        <rFont val="メイリオ"/>
        <family val="3"/>
        <charset val="128"/>
      </rPr>
      <t>CIFSローカルユーザ数</t>
    </r>
    <rPh sb="19" eb="20">
      <t>スウ</t>
    </rPh>
    <phoneticPr fontId="4"/>
  </si>
  <si>
    <t>新規ラックとの接続</t>
    <rPh sb="0" eb="2">
      <t>シンキ</t>
    </rPh>
    <rPh sb="7" eb="9">
      <t>セツゾク</t>
    </rPh>
    <phoneticPr fontId="4"/>
  </si>
  <si>
    <t>スマートコネクトVPSとの接続</t>
    <rPh sb="13" eb="15">
      <t>セツゾク</t>
    </rPh>
    <phoneticPr fontId="4"/>
  </si>
  <si>
    <t>既存ラックとの接続</t>
    <rPh sb="0" eb="2">
      <t>キゾン</t>
    </rPh>
    <rPh sb="7" eb="9">
      <t>セツゾク</t>
    </rPh>
    <phoneticPr fontId="4"/>
  </si>
  <si>
    <t>ロケーション</t>
    <phoneticPr fontId="4"/>
  </si>
  <si>
    <t>接続方法</t>
    <rPh sb="0" eb="2">
      <t>セツゾク</t>
    </rPh>
    <rPh sb="2" eb="4">
      <t>ホウホウ</t>
    </rPh>
    <phoneticPr fontId="4"/>
  </si>
  <si>
    <t>ご利用タイプ</t>
    <rPh sb="1" eb="3">
      <t>リヨウ</t>
    </rPh>
    <phoneticPr fontId="4"/>
  </si>
  <si>
    <t>オールインワンネットワーク情報</t>
    <rPh sb="13" eb="15">
      <t>ジョウホウ</t>
    </rPh>
    <phoneticPr fontId="4"/>
  </si>
  <si>
    <t>VPS-VLAN</t>
    <phoneticPr fontId="4"/>
  </si>
  <si>
    <t>NWタイプ</t>
    <phoneticPr fontId="4"/>
  </si>
  <si>
    <t>VLAN A</t>
    <phoneticPr fontId="4"/>
  </si>
  <si>
    <t>パッチパネルだし</t>
    <phoneticPr fontId="4"/>
  </si>
  <si>
    <t>エントリータイプ</t>
    <phoneticPr fontId="4"/>
  </si>
  <si>
    <t>VLAN B</t>
    <phoneticPr fontId="4"/>
  </si>
  <si>
    <t>ケーブルだし</t>
    <phoneticPr fontId="4"/>
  </si>
  <si>
    <t>スタンダードタイプ</t>
    <phoneticPr fontId="4"/>
  </si>
  <si>
    <t>VLAN C</t>
    <phoneticPr fontId="4"/>
  </si>
  <si>
    <t>VLAN D</t>
    <phoneticPr fontId="4"/>
  </si>
  <si>
    <t>VLAN E</t>
    <phoneticPr fontId="4"/>
  </si>
  <si>
    <t>VLAN F</t>
    <phoneticPr fontId="4"/>
  </si>
  <si>
    <t>VLAN G</t>
    <phoneticPr fontId="4"/>
  </si>
  <si>
    <t>VLAN H</t>
    <phoneticPr fontId="4"/>
  </si>
  <si>
    <t>接続ポート番号</t>
    <rPh sb="0" eb="2">
      <t>セツゾク</t>
    </rPh>
    <rPh sb="5" eb="7">
      <t>バンゴウ</t>
    </rPh>
    <phoneticPr fontId="4"/>
  </si>
  <si>
    <t>①</t>
    <phoneticPr fontId="4"/>
  </si>
  <si>
    <t>②</t>
    <phoneticPr fontId="4"/>
  </si>
  <si>
    <r>
      <t>2） AU1セルの</t>
    </r>
    <r>
      <rPr>
        <sz val="8"/>
        <color rgb="FFFF0000"/>
        <rFont val="メイリオ"/>
        <family val="3"/>
        <charset val="128"/>
      </rPr>
      <t>〔分類〕を「申込書」⇒「開通通知書」</t>
    </r>
    <r>
      <rPr>
        <sz val="8"/>
        <color rgb="FF0000FF"/>
        <rFont val="メイリオ"/>
        <family val="3"/>
        <charset val="128"/>
      </rPr>
      <t>に変更</t>
    </r>
    <rPh sb="10" eb="12">
      <t>ブンルイ</t>
    </rPh>
    <rPh sb="15" eb="18">
      <t>モウシコミショ</t>
    </rPh>
    <rPh sb="21" eb="23">
      <t>カイツウ</t>
    </rPh>
    <rPh sb="23" eb="26">
      <t>ツウチショ</t>
    </rPh>
    <rPh sb="28" eb="30">
      <t>ヘンコウ</t>
    </rPh>
    <phoneticPr fontId="4"/>
  </si>
  <si>
    <t>※接続方法をご選択（□⇒■）いただき、必要情報をご記入ください。</t>
    <rPh sb="1" eb="3">
      <t>セツゾク</t>
    </rPh>
    <rPh sb="3" eb="5">
      <t>ホウホウ</t>
    </rPh>
    <rPh sb="7" eb="9">
      <t>センタク</t>
    </rPh>
    <rPh sb="19" eb="21">
      <t>ヒツヨウ</t>
    </rPh>
    <rPh sb="21" eb="23">
      <t>ジョウホウ</t>
    </rPh>
    <rPh sb="25" eb="27">
      <t>キニュウ</t>
    </rPh>
    <phoneticPr fontId="4"/>
  </si>
  <si>
    <t>見積書に基づいてお申込頂く場合に、対象の見積番号を全てご記入ください。</t>
    <rPh sb="0" eb="2">
      <t>ミツモリ</t>
    </rPh>
    <rPh sb="2" eb="3">
      <t>ショ</t>
    </rPh>
    <rPh sb="4" eb="5">
      <t>モト</t>
    </rPh>
    <rPh sb="9" eb="12">
      <t>モウシコミイタダ</t>
    </rPh>
    <rPh sb="13" eb="15">
      <t>バアイ</t>
    </rPh>
    <rPh sb="17" eb="19">
      <t>タイショウ</t>
    </rPh>
    <rPh sb="20" eb="22">
      <t>ミツモリ</t>
    </rPh>
    <rPh sb="22" eb="24">
      <t>バンゴウ</t>
    </rPh>
    <rPh sb="25" eb="26">
      <t>スベ</t>
    </rPh>
    <rPh sb="28" eb="30">
      <t>キニュウ</t>
    </rPh>
    <phoneticPr fontId="4"/>
  </si>
  <si>
    <t>ラック番号</t>
    <rPh sb="3" eb="5">
      <t>バンゴウ</t>
    </rPh>
    <phoneticPr fontId="4"/>
  </si>
  <si>
    <t>接続方法</t>
    <phoneticPr fontId="4"/>
  </si>
  <si>
    <t>接続先VLAN（VPS側）</t>
    <phoneticPr fontId="4"/>
  </si>
  <si>
    <t>③</t>
    <phoneticPr fontId="4"/>
  </si>
  <si>
    <t>閉域網接続インターフェース</t>
    <rPh sb="0" eb="1">
      <t>ヘイ</t>
    </rPh>
    <rPh sb="1" eb="2">
      <t>イキ</t>
    </rPh>
    <rPh sb="2" eb="3">
      <t>モウ</t>
    </rPh>
    <rPh sb="3" eb="5">
      <t>セツゾク</t>
    </rPh>
    <phoneticPr fontId="4"/>
  </si>
  <si>
    <t>最低利用期間：</t>
    <phoneticPr fontId="4"/>
  </si>
  <si>
    <t>チェック</t>
    <phoneticPr fontId="4"/>
  </si>
  <si>
    <t>□</t>
    <phoneticPr fontId="4"/>
  </si>
  <si>
    <t>■</t>
    <phoneticPr fontId="4"/>
  </si>
  <si>
    <t>ユーザ数変更</t>
    <rPh sb="3" eb="4">
      <t>スウ</t>
    </rPh>
    <rPh sb="4" eb="6">
      <t>ヘンコウ</t>
    </rPh>
    <phoneticPr fontId="4"/>
  </si>
  <si>
    <t>ご利用開始希望日</t>
    <rPh sb="1" eb="3">
      <t>リヨウ</t>
    </rPh>
    <rPh sb="3" eb="5">
      <t>カイシ</t>
    </rPh>
    <rPh sb="5" eb="8">
      <t>キボウビ</t>
    </rPh>
    <phoneticPr fontId="4"/>
  </si>
  <si>
    <t>ご利用開始希望日</t>
    <phoneticPr fontId="4"/>
  </si>
  <si>
    <t>※共用ラックの場合のみご記入ください</t>
    <rPh sb="7" eb="9">
      <t>バアイ</t>
    </rPh>
    <rPh sb="12" eb="14">
      <t>キニュウ</t>
    </rPh>
    <phoneticPr fontId="4"/>
  </si>
  <si>
    <t>方式</t>
    <rPh sb="0" eb="2">
      <t>ホウシキ</t>
    </rPh>
    <phoneticPr fontId="4"/>
  </si>
  <si>
    <t>閉域網接続用インターフェース冗長化</t>
    <rPh sb="0" eb="1">
      <t>ヘイ</t>
    </rPh>
    <rPh sb="1" eb="2">
      <t>イキ</t>
    </rPh>
    <rPh sb="2" eb="3">
      <t>モウ</t>
    </rPh>
    <rPh sb="3" eb="6">
      <t>セツゾクヨウ</t>
    </rPh>
    <rPh sb="14" eb="16">
      <t>ジョウチョウ</t>
    </rPh>
    <rPh sb="16" eb="17">
      <t>カ</t>
    </rPh>
    <phoneticPr fontId="4"/>
  </si>
  <si>
    <t>SINET4接続</t>
    <rPh sb="6" eb="8">
      <t>セツゾク</t>
    </rPh>
    <phoneticPr fontId="4"/>
  </si>
  <si>
    <t>（合計数）</t>
    <rPh sb="1" eb="3">
      <t>ゴウケイ</t>
    </rPh>
    <rPh sb="3" eb="4">
      <t>スウ</t>
    </rPh>
    <phoneticPr fontId="4"/>
  </si>
  <si>
    <t>ユーザ数（初期標準提供）</t>
    <rPh sb="3" eb="4">
      <t>スウ</t>
    </rPh>
    <rPh sb="5" eb="7">
      <t>ショキ</t>
    </rPh>
    <rPh sb="7" eb="9">
      <t>ヒョウジュン</t>
    </rPh>
    <rPh sb="9" eb="11">
      <t>テイキョウ</t>
    </rPh>
    <phoneticPr fontId="4"/>
  </si>
  <si>
    <t>接続日</t>
    <rPh sb="0" eb="2">
      <t>セツゾク</t>
    </rPh>
    <rPh sb="2" eb="3">
      <t>ビ</t>
    </rPh>
    <phoneticPr fontId="4"/>
  </si>
  <si>
    <t>お客様側接続先VLAN　（最大2VLAN）</t>
    <rPh sb="1" eb="3">
      <t>キャクサマ</t>
    </rPh>
    <rPh sb="3" eb="4">
      <t>ガワ</t>
    </rPh>
    <rPh sb="4" eb="6">
      <t>セツゾク</t>
    </rPh>
    <rPh sb="6" eb="7">
      <t>サキ</t>
    </rPh>
    <rPh sb="13" eb="15">
      <t>サイダイ</t>
    </rPh>
    <phoneticPr fontId="4"/>
  </si>
  <si>
    <t>5）「課金開始日」には利用開始日が自動的に入ります。</t>
    <rPh sb="3" eb="5">
      <t>カキン</t>
    </rPh>
    <rPh sb="5" eb="8">
      <t>カイシビ</t>
    </rPh>
    <rPh sb="11" eb="13">
      <t>リヨウ</t>
    </rPh>
    <rPh sb="13" eb="15">
      <t>カイシ</t>
    </rPh>
    <rPh sb="15" eb="16">
      <t>ビ</t>
    </rPh>
    <rPh sb="17" eb="20">
      <t>ジドウテキ</t>
    </rPh>
    <rPh sb="21" eb="22">
      <t>ハイ</t>
    </rPh>
    <phoneticPr fontId="4"/>
  </si>
  <si>
    <t>　　異なる場合には、「課金開始日」を変更してください。</t>
    <rPh sb="11" eb="13">
      <t>カキン</t>
    </rPh>
    <rPh sb="13" eb="16">
      <t>カイシビ</t>
    </rPh>
    <rPh sb="18" eb="20">
      <t>ヘンコウ</t>
    </rPh>
    <phoneticPr fontId="4"/>
  </si>
  <si>
    <t>VPN名称：</t>
    <rPh sb="3" eb="5">
      <t>メイショウ</t>
    </rPh>
    <phoneticPr fontId="4"/>
  </si>
  <si>
    <t>申請用ID：</t>
    <rPh sb="0" eb="3">
      <t>シンセイヨウ</t>
    </rPh>
    <phoneticPr fontId="4"/>
  </si>
  <si>
    <t>VLAN A：</t>
    <phoneticPr fontId="4"/>
  </si>
  <si>
    <t>VLAN B:</t>
    <phoneticPr fontId="4"/>
  </si>
  <si>
    <t>閉域網接続</t>
    <phoneticPr fontId="4"/>
  </si>
  <si>
    <t>1） AR列（申込書）：フィルタで「すべて選択」を選択</t>
    <rPh sb="5" eb="6">
      <t>レツ</t>
    </rPh>
    <rPh sb="7" eb="10">
      <t>モウシコミショ</t>
    </rPh>
    <rPh sb="21" eb="23">
      <t>センタク</t>
    </rPh>
    <rPh sb="25" eb="27">
      <t>センタク</t>
    </rPh>
    <phoneticPr fontId="4"/>
  </si>
  <si>
    <t>　　AS列（開通通知）：フィルタで「1」を選択</t>
    <rPh sb="6" eb="8">
      <t>カイツウ</t>
    </rPh>
    <rPh sb="8" eb="10">
      <t>ツウチ</t>
    </rPh>
    <rPh sb="21" eb="23">
      <t>センタク</t>
    </rPh>
    <phoneticPr fontId="4"/>
  </si>
  <si>
    <t>ビジネスパートナーへスマートコネクトVPS開通情報の提供を承諾しません</t>
    <phoneticPr fontId="4"/>
  </si>
  <si>
    <t>注）スマートコネクトVPS開通情報には、以下の情報が含まれますのでご承諾の際にはご注意ください。</t>
    <rPh sb="0" eb="1">
      <t>チュウ</t>
    </rPh>
    <rPh sb="13" eb="15">
      <t>カイツウ</t>
    </rPh>
    <rPh sb="15" eb="17">
      <t>ジョウホウ</t>
    </rPh>
    <rPh sb="20" eb="22">
      <t>イカ</t>
    </rPh>
    <rPh sb="23" eb="25">
      <t>ジョウホウ</t>
    </rPh>
    <rPh sb="26" eb="27">
      <t>フク</t>
    </rPh>
    <rPh sb="34" eb="36">
      <t>ショウダク</t>
    </rPh>
    <rPh sb="37" eb="38">
      <t>サイ</t>
    </rPh>
    <rPh sb="41" eb="43">
      <t>チュウイ</t>
    </rPh>
    <phoneticPr fontId="4"/>
  </si>
  <si>
    <t>【提供情報】</t>
    <rPh sb="1" eb="3">
      <t>テイキョウ</t>
    </rPh>
    <rPh sb="3" eb="5">
      <t>ジョウホウ</t>
    </rPh>
    <phoneticPr fontId="4"/>
  </si>
  <si>
    <t>・お客さまポータルサイト接続時のログインID、ログインパスワード</t>
    <rPh sb="2" eb="3">
      <t>キャク</t>
    </rPh>
    <rPh sb="12" eb="14">
      <t>セツゾク</t>
    </rPh>
    <rPh sb="14" eb="15">
      <t>ジ</t>
    </rPh>
    <phoneticPr fontId="4"/>
  </si>
  <si>
    <t>・当社指定の「VPS申込書」に記載のご契約者情報　及び　「VPS設定シート」に記載のVPS設定内容　</t>
    <rPh sb="19" eb="22">
      <t>ケイヤクシャ</t>
    </rPh>
    <rPh sb="22" eb="24">
      <t>ジョウホウ</t>
    </rPh>
    <rPh sb="25" eb="26">
      <t>オヨ</t>
    </rPh>
    <rPh sb="39" eb="41">
      <t>キサイ</t>
    </rPh>
    <rPh sb="45" eb="47">
      <t>セッテイ</t>
    </rPh>
    <phoneticPr fontId="4"/>
  </si>
  <si>
    <t>・データセンタ情報（ラックをお申込の場合）：入館ID、ラック収容位置、利用開始日、その他回線工事等に必要な情報</t>
    <rPh sb="22" eb="24">
      <t>ニュウカン</t>
    </rPh>
    <rPh sb="30" eb="32">
      <t>シュウヨウ</t>
    </rPh>
    <rPh sb="32" eb="34">
      <t>イチ</t>
    </rPh>
    <rPh sb="35" eb="37">
      <t>リヨウ</t>
    </rPh>
    <rPh sb="37" eb="39">
      <t>カイシ</t>
    </rPh>
    <rPh sb="39" eb="40">
      <t>ビ</t>
    </rPh>
    <rPh sb="43" eb="44">
      <t>タ</t>
    </rPh>
    <rPh sb="44" eb="46">
      <t>カイセン</t>
    </rPh>
    <rPh sb="46" eb="48">
      <t>コウジ</t>
    </rPh>
    <rPh sb="48" eb="49">
      <t>トウ</t>
    </rPh>
    <rPh sb="50" eb="52">
      <t>ヒツヨウ</t>
    </rPh>
    <rPh sb="53" eb="55">
      <t>ジョウホウ</t>
    </rPh>
    <phoneticPr fontId="4"/>
  </si>
  <si>
    <t>□</t>
    <phoneticPr fontId="4"/>
  </si>
  <si>
    <t>【基本サーバー】</t>
    <rPh sb="1" eb="3">
      <t>キホン</t>
    </rPh>
    <phoneticPr fontId="4"/>
  </si>
  <si>
    <t/>
  </si>
  <si>
    <t>-</t>
  </si>
  <si>
    <t>【ネットワーク接続】</t>
    <rPh sb="7" eb="9">
      <t>セツゾク</t>
    </rPh>
    <phoneticPr fontId="4"/>
  </si>
  <si>
    <t>【ラックオプション】</t>
    <phoneticPr fontId="4"/>
  </si>
  <si>
    <t>【ネットワークオプション】</t>
    <phoneticPr fontId="4"/>
  </si>
  <si>
    <t>【セキュリティオプション】</t>
    <phoneticPr fontId="4"/>
  </si>
  <si>
    <t>【マネジメントオプション】</t>
    <phoneticPr fontId="4"/>
  </si>
  <si>
    <t>　【ドメイン】</t>
    <phoneticPr fontId="4"/>
  </si>
  <si>
    <t>　【DNS】</t>
    <phoneticPr fontId="4"/>
  </si>
  <si>
    <t>　【バックアップ・リストア】</t>
    <phoneticPr fontId="4"/>
  </si>
  <si>
    <t>【ライセンスオプション】</t>
    <phoneticPr fontId="4"/>
  </si>
  <si>
    <t>4ヵ月</t>
  </si>
  <si>
    <t>1ヵ月</t>
  </si>
  <si>
    <t>12ヵ月</t>
  </si>
  <si>
    <t>6ヵ月</t>
  </si>
  <si>
    <t>VPS サービス品目</t>
    <rPh sb="8" eb="10">
      <t>ヒンモク</t>
    </rPh>
    <phoneticPr fontId="61"/>
  </si>
  <si>
    <t xml:space="preserve"> 基本サーバー変更作業料</t>
    <rPh sb="1" eb="3">
      <t>キホン</t>
    </rPh>
    <rPh sb="7" eb="9">
      <t>ヘンコウ</t>
    </rPh>
    <rPh sb="9" eb="11">
      <t>サギョウ</t>
    </rPh>
    <rPh sb="11" eb="12">
      <t>リョウ</t>
    </rPh>
    <phoneticPr fontId="4"/>
  </si>
  <si>
    <t xml:space="preserve"> 設定変更作業料</t>
    <rPh sb="1" eb="3">
      <t>セッテイ</t>
    </rPh>
    <rPh sb="3" eb="5">
      <t>ヘンコウ</t>
    </rPh>
    <rPh sb="5" eb="7">
      <t>サギョウ</t>
    </rPh>
    <rPh sb="7" eb="8">
      <t>リョウ</t>
    </rPh>
    <phoneticPr fontId="4"/>
  </si>
  <si>
    <t xml:space="preserve"> サービスプラン変更（A→B）</t>
  </si>
  <si>
    <t xml:space="preserve"> サービスプラン変更（A→C）</t>
  </si>
  <si>
    <t xml:space="preserve"> サービスプラン変更（A→D）</t>
  </si>
  <si>
    <t xml:space="preserve"> サービスプラン変更（A→E）</t>
  </si>
  <si>
    <t xml:space="preserve"> サービスプラン変更（A→F）</t>
  </si>
  <si>
    <t xml:space="preserve"> サービスプラン変更（B→A）</t>
  </si>
  <si>
    <t xml:space="preserve"> サービスプラン変更（B→C）</t>
  </si>
  <si>
    <t xml:space="preserve"> サービスプラン変更（B→D）</t>
  </si>
  <si>
    <t xml:space="preserve"> サービスプラン変更（B→E）</t>
  </si>
  <si>
    <t xml:space="preserve"> サービスプラン変更（B→F）</t>
  </si>
  <si>
    <t xml:space="preserve"> サービスプラン変更（C→A）</t>
  </si>
  <si>
    <t xml:space="preserve"> サービスプラン変更（C→B）</t>
  </si>
  <si>
    <t xml:space="preserve"> サービスプラン変更（C→D）</t>
  </si>
  <si>
    <t xml:space="preserve"> サービスプラン変更（C→E）</t>
  </si>
  <si>
    <t xml:space="preserve"> サービスプラン変更（C→F）</t>
  </si>
  <si>
    <t xml:space="preserve"> サービスプラン変更（D→A）</t>
  </si>
  <si>
    <t xml:space="preserve"> サービスプラン変更（D→B）</t>
  </si>
  <si>
    <t xml:space="preserve"> サービスプラン変更（D→C）</t>
  </si>
  <si>
    <t xml:space="preserve"> サービスプラン変更（D→E）</t>
  </si>
  <si>
    <t xml:space="preserve"> サービスプラン変更（D→F）</t>
  </si>
  <si>
    <t xml:space="preserve"> サービスプラン変更（E→A）</t>
  </si>
  <si>
    <t xml:space="preserve"> サービスプラン変更（E→B）</t>
  </si>
  <si>
    <t xml:space="preserve"> サービスプラン変更（E→C）</t>
  </si>
  <si>
    <t xml:space="preserve"> サービスプラン変更（E→D）</t>
  </si>
  <si>
    <t xml:space="preserve"> サービスプラン変更（E→F）</t>
  </si>
  <si>
    <t xml:space="preserve"> サービスプラン変更（F→A）</t>
  </si>
  <si>
    <t xml:space="preserve"> サービスプラン変更（F→B）</t>
  </si>
  <si>
    <t xml:space="preserve"> サービスプラン変更（F→C）</t>
  </si>
  <si>
    <t xml:space="preserve"> サービスプラン変更（F→D）</t>
  </si>
  <si>
    <t xml:space="preserve"> サービスプラン変更（F→E）</t>
  </si>
  <si>
    <t xml:space="preserve"> HDD変更（100GB→300GB）</t>
    <rPh sb="4" eb="6">
      <t>ヘンコウ</t>
    </rPh>
    <phoneticPr fontId="4"/>
  </si>
  <si>
    <t xml:space="preserve"> HDD変更（100GB→500GB）</t>
    <rPh sb="4" eb="6">
      <t>ヘンコウ</t>
    </rPh>
    <phoneticPr fontId="4"/>
  </si>
  <si>
    <t xml:space="preserve"> HDD変更（100GB→1TB）</t>
    <rPh sb="4" eb="6">
      <t>ヘンコウ</t>
    </rPh>
    <phoneticPr fontId="4"/>
  </si>
  <si>
    <t xml:space="preserve"> HDD変更（100GB→2TB）</t>
    <rPh sb="4" eb="6">
      <t>ヘンコウ</t>
    </rPh>
    <phoneticPr fontId="4"/>
  </si>
  <si>
    <t xml:space="preserve"> HDD変更（300GB→100GB）</t>
    <rPh sb="4" eb="6">
      <t>ヘンコウ</t>
    </rPh>
    <phoneticPr fontId="4"/>
  </si>
  <si>
    <t xml:space="preserve"> HDD変更（300GB→500GB）</t>
    <rPh sb="4" eb="6">
      <t>ヘンコウ</t>
    </rPh>
    <phoneticPr fontId="4"/>
  </si>
  <si>
    <t xml:space="preserve"> HDD変更（300GB→1TB）</t>
    <rPh sb="4" eb="6">
      <t>ヘンコウ</t>
    </rPh>
    <phoneticPr fontId="4"/>
  </si>
  <si>
    <t xml:space="preserve"> HDD変更（300GB→2TB）</t>
    <rPh sb="4" eb="6">
      <t>ヘンコウ</t>
    </rPh>
    <phoneticPr fontId="4"/>
  </si>
  <si>
    <t xml:space="preserve"> HDD変更（500GB→100GB）</t>
    <rPh sb="4" eb="6">
      <t>ヘンコウ</t>
    </rPh>
    <phoneticPr fontId="4"/>
  </si>
  <si>
    <t xml:space="preserve"> HDD変更（500GB→300GB）</t>
    <rPh sb="4" eb="6">
      <t>ヘンコウ</t>
    </rPh>
    <phoneticPr fontId="4"/>
  </si>
  <si>
    <t xml:space="preserve"> HDD変更（500GB→1TB）</t>
    <rPh sb="4" eb="6">
      <t>ヘンコウ</t>
    </rPh>
    <phoneticPr fontId="4"/>
  </si>
  <si>
    <t xml:space="preserve"> HDD変更（500GB→2TB）</t>
    <rPh sb="4" eb="6">
      <t>ヘンコウ</t>
    </rPh>
    <phoneticPr fontId="4"/>
  </si>
  <si>
    <t xml:space="preserve"> HDD変更（1TB→100GB）</t>
    <rPh sb="4" eb="6">
      <t>ヘンコウ</t>
    </rPh>
    <phoneticPr fontId="4"/>
  </si>
  <si>
    <t xml:space="preserve"> HDD変更（1TB→300GB）</t>
    <rPh sb="4" eb="6">
      <t>ヘンコウ</t>
    </rPh>
    <phoneticPr fontId="4"/>
  </si>
  <si>
    <t xml:space="preserve"> HDD変更（1TB→500GB）</t>
    <rPh sb="4" eb="6">
      <t>ヘンコウ</t>
    </rPh>
    <phoneticPr fontId="4"/>
  </si>
  <si>
    <t xml:space="preserve"> HDD変更（1TB→2TB）</t>
    <rPh sb="4" eb="6">
      <t>ヘンコウ</t>
    </rPh>
    <phoneticPr fontId="4"/>
  </si>
  <si>
    <t xml:space="preserve"> HDD変更（2TB→100GB）</t>
    <rPh sb="4" eb="6">
      <t>ヘンコウ</t>
    </rPh>
    <phoneticPr fontId="4"/>
  </si>
  <si>
    <t xml:space="preserve"> HDD変更（2TB→300GB）</t>
    <rPh sb="4" eb="6">
      <t>ヘンコウ</t>
    </rPh>
    <phoneticPr fontId="4"/>
  </si>
  <si>
    <t xml:space="preserve"> HDD変更（2TB→500GB）</t>
    <rPh sb="4" eb="6">
      <t>ヘンコウ</t>
    </rPh>
    <phoneticPr fontId="4"/>
  </si>
  <si>
    <t xml:space="preserve"> HDD変更（2TB→1TB）</t>
    <rPh sb="4" eb="6">
      <t>ヘンコウ</t>
    </rPh>
    <phoneticPr fontId="4"/>
  </si>
  <si>
    <t xml:space="preserve"> NIC追加（+1NIC）</t>
    <rPh sb="4" eb="6">
      <t>ツイカ</t>
    </rPh>
    <phoneticPr fontId="4"/>
  </si>
  <si>
    <t xml:space="preserve"> インターネット接続</t>
    <rPh sb="8" eb="10">
      <t>セツゾク</t>
    </rPh>
    <phoneticPr fontId="4"/>
  </si>
  <si>
    <t xml:space="preserve"> 閉域網接続インターフェース</t>
    <rPh sb="1" eb="4">
      <t>ヘイ</t>
    </rPh>
    <rPh sb="4" eb="6">
      <t>セツゾク</t>
    </rPh>
    <phoneticPr fontId="4"/>
  </si>
  <si>
    <t xml:space="preserve"> ロードバランサー用インターネット接続</t>
  </si>
  <si>
    <t xml:space="preserve"> 専用1/8ラック</t>
    <rPh sb="1" eb="3">
      <t>センヨウ</t>
    </rPh>
    <phoneticPr fontId="4"/>
  </si>
  <si>
    <t xml:space="preserve"> VLAN追加（+1VLAN）</t>
    <rPh sb="5" eb="7">
      <t>ツイカ</t>
    </rPh>
    <phoneticPr fontId="4"/>
  </si>
  <si>
    <t xml:space="preserve"> 閉域網接続用インターフェース冗長化（LAG）</t>
    <rPh sb="1" eb="2">
      <t>ヘイ</t>
    </rPh>
    <rPh sb="2" eb="3">
      <t>イキ</t>
    </rPh>
    <rPh sb="3" eb="4">
      <t>モウ</t>
    </rPh>
    <rPh sb="4" eb="6">
      <t>セツゾク</t>
    </rPh>
    <rPh sb="6" eb="7">
      <t>ヨウ</t>
    </rPh>
    <phoneticPr fontId="4"/>
  </si>
  <si>
    <t xml:space="preserve"> 閉域網接続用インターフェース冗長化（One VLAN）</t>
    <rPh sb="1" eb="2">
      <t>ヘイ</t>
    </rPh>
    <rPh sb="2" eb="3">
      <t>イキ</t>
    </rPh>
    <rPh sb="3" eb="4">
      <t>モウ</t>
    </rPh>
    <rPh sb="4" eb="6">
      <t>セツゾク</t>
    </rPh>
    <rPh sb="6" eb="7">
      <t>ヨウ</t>
    </rPh>
    <phoneticPr fontId="4"/>
  </si>
  <si>
    <t xml:space="preserve"> ロードバランサー</t>
  </si>
  <si>
    <t xml:space="preserve"> SSL証明書（セコムパスポート for Web SR3.0 サービス）：有効期限6ヵ月</t>
    <rPh sb="37" eb="39">
      <t>ユウコウ</t>
    </rPh>
    <rPh sb="39" eb="41">
      <t>キゲン</t>
    </rPh>
    <rPh sb="43" eb="44">
      <t>ゲツ</t>
    </rPh>
    <phoneticPr fontId="4"/>
  </si>
  <si>
    <t xml:space="preserve"> SSL証明書（セコムパスポート for Web SR3.0 サービス）：有効期限1年</t>
    <rPh sb="37" eb="39">
      <t>ユウコウ</t>
    </rPh>
    <rPh sb="39" eb="41">
      <t>キゲン</t>
    </rPh>
    <rPh sb="42" eb="43">
      <t>ネン</t>
    </rPh>
    <phoneticPr fontId="4"/>
  </si>
  <si>
    <t xml:space="preserve"> SSL証明書（セコムパスポート for Web SR3.0 サービス）：有効期限2年</t>
    <rPh sb="37" eb="39">
      <t>ユウコウ</t>
    </rPh>
    <rPh sb="39" eb="41">
      <t>キゲン</t>
    </rPh>
    <rPh sb="42" eb="43">
      <t>ネン</t>
    </rPh>
    <phoneticPr fontId="4"/>
  </si>
  <si>
    <t xml:space="preserve"> SSL証明書（セコムパスポート for Web EV サービス）：有効期限1年</t>
    <rPh sb="34" eb="36">
      <t>ユウコウ</t>
    </rPh>
    <rPh sb="36" eb="38">
      <t>キゲン</t>
    </rPh>
    <rPh sb="39" eb="40">
      <t>ネン</t>
    </rPh>
    <phoneticPr fontId="4"/>
  </si>
  <si>
    <t xml:space="preserve"> SSL証明書（グローバルサイン クイック認証 SSL）：有効期限1年</t>
    <rPh sb="29" eb="31">
      <t>ユウコウ</t>
    </rPh>
    <rPh sb="31" eb="33">
      <t>キゲン</t>
    </rPh>
    <rPh sb="34" eb="35">
      <t>ネン</t>
    </rPh>
    <phoneticPr fontId="4"/>
  </si>
  <si>
    <t xml:space="preserve"> SSL証明書（グローバルサイン クイック認証 SSL）：有効期限2年</t>
    <rPh sb="29" eb="31">
      <t>ユウコウ</t>
    </rPh>
    <rPh sb="31" eb="33">
      <t>キゲン</t>
    </rPh>
    <rPh sb="34" eb="35">
      <t>ネン</t>
    </rPh>
    <phoneticPr fontId="4"/>
  </si>
  <si>
    <t xml:space="preserve"> ドメイン名代行申請（属性型JPドメイン名）</t>
    <rPh sb="5" eb="6">
      <t>メイ</t>
    </rPh>
    <rPh sb="6" eb="8">
      <t>ダイコウ</t>
    </rPh>
    <rPh sb="8" eb="10">
      <t>シンセイ</t>
    </rPh>
    <phoneticPr fontId="4"/>
  </si>
  <si>
    <t xml:space="preserve"> ドメイン名代行申請（汎用JPドメイン名）</t>
    <rPh sb="5" eb="6">
      <t>メイ</t>
    </rPh>
    <rPh sb="6" eb="8">
      <t>ダイコウ</t>
    </rPh>
    <rPh sb="8" eb="10">
      <t>シンセイ</t>
    </rPh>
    <phoneticPr fontId="4"/>
  </si>
  <si>
    <t xml:space="preserve"> ドメイン名代行申請（gTLDドメイン名）</t>
    <rPh sb="5" eb="6">
      <t>メイ</t>
    </rPh>
    <rPh sb="6" eb="8">
      <t>ダイコウ</t>
    </rPh>
    <rPh sb="8" eb="10">
      <t>シンセイ</t>
    </rPh>
    <phoneticPr fontId="4"/>
  </si>
  <si>
    <t xml:space="preserve"> ドメイン名代行申請（sTLDドメイン名）</t>
    <rPh sb="5" eb="6">
      <t>メイ</t>
    </rPh>
    <rPh sb="6" eb="8">
      <t>ダイコウ</t>
    </rPh>
    <rPh sb="8" eb="10">
      <t>シンセイ</t>
    </rPh>
    <phoneticPr fontId="4"/>
  </si>
  <si>
    <t xml:space="preserve"> 指定事業者・レジストラ変更</t>
  </si>
  <si>
    <t xml:space="preserve"> ドメイン名維持管理</t>
  </si>
  <si>
    <t xml:space="preserve"> プライマリDNS運用代行</t>
  </si>
  <si>
    <t xml:space="preserve"> セカンダリDNS運用代行</t>
  </si>
  <si>
    <t xml:space="preserve"> 逆引きDNS運用代行</t>
  </si>
  <si>
    <t xml:space="preserve"> VPSリストア</t>
  </si>
  <si>
    <t xml:space="preserve"> Remote Desktop Services(SAL)</t>
  </si>
  <si>
    <t xml:space="preserve"> Microsoft Office(SAL)</t>
  </si>
  <si>
    <t xml:space="preserve"> SQL Server(SPLA)：プランA</t>
  </si>
  <si>
    <t xml:space="preserve"> SQL Server(SPLA)：プランB</t>
  </si>
  <si>
    <t xml:space="preserve"> SQL Server(SPLA)：プランC</t>
  </si>
  <si>
    <t xml:space="preserve"> SQL Server(SPLA)：プランD</t>
  </si>
  <si>
    <t xml:space="preserve"> SQL Server(SPLA)：プランE</t>
  </si>
  <si>
    <t xml:space="preserve"> SQL Server(SPLA)：プランF</t>
  </si>
  <si>
    <t>個人情報の取り扱いについて、スマートコネクトVPSサービス仕様書、利用規約及び料金表に承諾の上、 以下のとおり申し込みます。</t>
  </si>
  <si>
    <t>この度は、「スマートコネクトVPS」をお申込いただき、誠にありがとうございます。
この開通通知書は大切な情報が記載されておりますので、大切に保管して頂きますようお願い申し上げます。</t>
  </si>
  <si>
    <t xml:space="preserve"> 基本サーバー プランA</t>
    <rPh sb="1" eb="3">
      <t>キホン</t>
    </rPh>
    <phoneticPr fontId="4"/>
  </si>
  <si>
    <t xml:space="preserve"> プランＢ</t>
    <phoneticPr fontId="4"/>
  </si>
  <si>
    <t xml:space="preserve"> プランＤ</t>
  </si>
  <si>
    <t xml:space="preserve"> プランＥ</t>
  </si>
  <si>
    <t xml:space="preserve"> プランＦ</t>
  </si>
  <si>
    <t xml:space="preserve"> プランA</t>
    <phoneticPr fontId="4"/>
  </si>
  <si>
    <t xml:space="preserve"> プランＣ</t>
    <phoneticPr fontId="4"/>
  </si>
  <si>
    <t>【基本サーバー変更オプション】※開通後</t>
    <rPh sb="1" eb="3">
      <t>キホン</t>
    </rPh>
    <rPh sb="7" eb="9">
      <t>ヘンコウ</t>
    </rPh>
    <rPh sb="16" eb="18">
      <t>カイツウ</t>
    </rPh>
    <rPh sb="18" eb="19">
      <t>ゴ</t>
    </rPh>
    <phoneticPr fontId="4"/>
  </si>
  <si>
    <t>基本サーバー</t>
    <phoneticPr fontId="4"/>
  </si>
  <si>
    <t>メモリー追加</t>
    <rPh sb="4" eb="6">
      <t>ツイカ</t>
    </rPh>
    <phoneticPr fontId="4"/>
  </si>
  <si>
    <t>Red Hat Enterprise Linux</t>
    <phoneticPr fontId="4"/>
  </si>
  <si>
    <t>OS変更</t>
    <rPh sb="2" eb="4">
      <t>ヘンコウ</t>
    </rPh>
    <phoneticPr fontId="4"/>
  </si>
  <si>
    <t>HDD追加</t>
    <rPh sb="3" eb="5">
      <t>ツイカ</t>
    </rPh>
    <phoneticPr fontId="4"/>
  </si>
  <si>
    <t xml:space="preserve"> +100GB</t>
    <phoneticPr fontId="4"/>
  </si>
  <si>
    <t xml:space="preserve"> +300GB</t>
  </si>
  <si>
    <t xml:space="preserve"> +500GB</t>
  </si>
  <si>
    <t xml:space="preserve"> +1TB</t>
  </si>
  <si>
    <t xml:space="preserve"> +2TB</t>
  </si>
  <si>
    <t xml:space="preserve"> +2GB</t>
    <phoneticPr fontId="4"/>
  </si>
  <si>
    <t>Windows Server</t>
    <phoneticPr fontId="4"/>
  </si>
  <si>
    <t>CentOS（標準）</t>
    <rPh sb="7" eb="9">
      <t>ヒョウジュン</t>
    </rPh>
    <phoneticPr fontId="4"/>
  </si>
  <si>
    <t>メモリ</t>
    <phoneticPr fontId="4"/>
  </si>
  <si>
    <t>HDD</t>
    <phoneticPr fontId="4"/>
  </si>
  <si>
    <t>50GB</t>
    <phoneticPr fontId="4"/>
  </si>
  <si>
    <t>ネットワーク接続</t>
    <rPh sb="6" eb="8">
      <t>セツゾク</t>
    </rPh>
    <phoneticPr fontId="4"/>
  </si>
  <si>
    <t>ラックオプション</t>
    <phoneticPr fontId="4"/>
  </si>
  <si>
    <t>ネットワークオプション</t>
    <phoneticPr fontId="4"/>
  </si>
  <si>
    <t>セキュリティオプション</t>
    <phoneticPr fontId="4"/>
  </si>
  <si>
    <t>マネジメントオプション</t>
    <phoneticPr fontId="4"/>
  </si>
  <si>
    <t>ライセンスオプション</t>
    <phoneticPr fontId="4"/>
  </si>
  <si>
    <t>-</t>
    <phoneticPr fontId="4"/>
  </si>
  <si>
    <t xml:space="preserve"> 閉域網接続用インターフェース冗長化</t>
    <rPh sb="1" eb="2">
      <t>ヘイ</t>
    </rPh>
    <rPh sb="2" eb="3">
      <t>イキ</t>
    </rPh>
    <rPh sb="3" eb="4">
      <t>モウ</t>
    </rPh>
    <rPh sb="4" eb="6">
      <t>セツゾク</t>
    </rPh>
    <rPh sb="6" eb="7">
      <t>ヨウ</t>
    </rPh>
    <phoneticPr fontId="4"/>
  </si>
  <si>
    <t xml:space="preserve"> SSL証明書（セコムパスポート for Web SR3.0 サービス）</t>
    <phoneticPr fontId="4"/>
  </si>
  <si>
    <t xml:space="preserve"> SSL証明書（セコムパスポート for Web EV サービス）</t>
    <phoneticPr fontId="4"/>
  </si>
  <si>
    <t xml:space="preserve"> SSL証明書（グローバルサイン クイック認証 SSL）</t>
    <phoneticPr fontId="4"/>
  </si>
  <si>
    <t xml:space="preserve"> ドメイン名代行申請</t>
    <phoneticPr fontId="4"/>
  </si>
  <si>
    <t xml:space="preserve"> SQL Server(SPLA)</t>
    <phoneticPr fontId="4"/>
  </si>
  <si>
    <t xml:space="preserve"> SQLServerモビリティ</t>
    <phoneticPr fontId="4"/>
  </si>
  <si>
    <t>ライセンス数</t>
    <rPh sb="5" eb="6">
      <t>スウ</t>
    </rPh>
    <phoneticPr fontId="4"/>
  </si>
  <si>
    <t>SQL モビリティ</t>
    <phoneticPr fontId="4"/>
  </si>
  <si>
    <t>-</t>
    <phoneticPr fontId="4"/>
  </si>
  <si>
    <t xml:space="preserve"> ファイアウォール</t>
    <phoneticPr fontId="4"/>
  </si>
  <si>
    <t xml:space="preserve"> UTM</t>
    <phoneticPr fontId="4"/>
  </si>
  <si>
    <t>　6ヵ月</t>
  </si>
  <si>
    <t>　1年</t>
    <rPh sb="2" eb="3">
      <t>ネン</t>
    </rPh>
    <phoneticPr fontId="4"/>
  </si>
  <si>
    <t>　2年</t>
    <rPh sb="2" eb="3">
      <t>ネン</t>
    </rPh>
    <phoneticPr fontId="4"/>
  </si>
  <si>
    <t xml:space="preserve"> AQStage接続</t>
    <phoneticPr fontId="4"/>
  </si>
  <si>
    <t xml:space="preserve"> 11個（/28）</t>
  </si>
  <si>
    <t xml:space="preserve"> 27個（/27）</t>
  </si>
  <si>
    <t xml:space="preserve"> 59個（/26）</t>
  </si>
  <si>
    <t xml:space="preserve"> 123個（/25）</t>
  </si>
  <si>
    <t xml:space="preserve"> 251個（/24）</t>
  </si>
  <si>
    <t xml:space="preserve"> 3個（/29）※標準提供</t>
    <rPh sb="9" eb="11">
      <t>ヒョウジュン</t>
    </rPh>
    <rPh sb="11" eb="13">
      <t>テイキョウ</t>
    </rPh>
    <phoneticPr fontId="4"/>
  </si>
  <si>
    <t>Bizひかりクラウド プラットフォーム ホスティング スマートコネクトVPS</t>
    <phoneticPr fontId="4"/>
  </si>
  <si>
    <t>Bizひかりクラウド プラットフォーム ホスティング スマートコネクトVPS（広島版）</t>
    <phoneticPr fontId="4"/>
  </si>
  <si>
    <t>VPS種別</t>
    <rPh sb="3" eb="5">
      <t>シュベツ</t>
    </rPh>
    <phoneticPr fontId="61"/>
  </si>
  <si>
    <t>CPU</t>
    <phoneticPr fontId="4"/>
  </si>
  <si>
    <t>標準</t>
    <rPh sb="0" eb="2">
      <t>ヒョウジュン</t>
    </rPh>
    <phoneticPr fontId="4"/>
  </si>
  <si>
    <t>追加</t>
    <rPh sb="0" eb="2">
      <t>ツイカ</t>
    </rPh>
    <phoneticPr fontId="4"/>
  </si>
  <si>
    <t>*1</t>
    <phoneticPr fontId="4"/>
  </si>
  <si>
    <t>*2</t>
  </si>
  <si>
    <t>*3</t>
  </si>
  <si>
    <t>*4</t>
  </si>
  <si>
    <t>サービス開通後、「口座振替依頼書」をご提出ください。※詳細は〔お申込前の確認事項〕をご参照ください。</t>
    <rPh sb="4" eb="6">
      <t>カイツウ</t>
    </rPh>
    <rPh sb="6" eb="7">
      <t>ゴ</t>
    </rPh>
    <rPh sb="9" eb="11">
      <t>コウザ</t>
    </rPh>
    <rPh sb="11" eb="13">
      <t>フリカエ</t>
    </rPh>
    <rPh sb="13" eb="16">
      <t>イライショ</t>
    </rPh>
    <rPh sb="19" eb="21">
      <t>テイシュツ</t>
    </rPh>
    <rPh sb="27" eb="29">
      <t>ショウサイ</t>
    </rPh>
    <rPh sb="32" eb="34">
      <t>モウシコミ</t>
    </rPh>
    <rPh sb="34" eb="35">
      <t>マエ</t>
    </rPh>
    <rPh sb="36" eb="38">
      <t>カクニン</t>
    </rPh>
    <rPh sb="38" eb="40">
      <t>ジコウ</t>
    </rPh>
    <rPh sb="43" eb="45">
      <t>サンショウ</t>
    </rPh>
    <phoneticPr fontId="4"/>
  </si>
  <si>
    <t>■ 個人情報保護管理責任者および連絡先</t>
    <phoneticPr fontId="4"/>
  </si>
  <si>
    <t>E-mail ：</t>
    <phoneticPr fontId="4"/>
  </si>
  <si>
    <t>お申込書類に必要事項をご記入・ご捺印のうえ、販売代理店へご提出いただくか、以下宛先にメール送付及びご郵送をお願い致します。</t>
    <rPh sb="1" eb="4">
      <t>モウシコミショ</t>
    </rPh>
    <rPh sb="4" eb="5">
      <t>ルイ</t>
    </rPh>
    <rPh sb="22" eb="24">
      <t>ハンバイ</t>
    </rPh>
    <rPh sb="24" eb="27">
      <t>ダイリテン</t>
    </rPh>
    <rPh sb="29" eb="31">
      <t>テイシュツ</t>
    </rPh>
    <rPh sb="37" eb="39">
      <t>イカ</t>
    </rPh>
    <rPh sb="39" eb="41">
      <t>アテサキ</t>
    </rPh>
    <rPh sb="45" eb="47">
      <t>ソウフ</t>
    </rPh>
    <rPh sb="47" eb="48">
      <t>オヨ</t>
    </rPh>
    <rPh sb="50" eb="52">
      <t>ユウソウ</t>
    </rPh>
    <rPh sb="54" eb="55">
      <t>ネガイ</t>
    </rPh>
    <rPh sb="56" eb="57">
      <t>タ</t>
    </rPh>
    <phoneticPr fontId="4"/>
  </si>
  <si>
    <t>VPS</t>
    <phoneticPr fontId="61"/>
  </si>
  <si>
    <t>ご利用開始希望日</t>
    <rPh sb="1" eb="3">
      <t>リヨウ</t>
    </rPh>
    <rPh sb="3" eb="5">
      <t>カイシ</t>
    </rPh>
    <rPh sb="5" eb="7">
      <t>キボウ</t>
    </rPh>
    <rPh sb="7" eb="8">
      <t>ビ</t>
    </rPh>
    <phoneticPr fontId="4"/>
  </si>
  <si>
    <t>ご契約会社名、学校名、自治体名称等をご記入ください。</t>
    <rPh sb="1" eb="3">
      <t>ケイヤク</t>
    </rPh>
    <rPh sb="3" eb="6">
      <t>カイシャメイ</t>
    </rPh>
    <rPh sb="7" eb="9">
      <t>ガッコウ</t>
    </rPh>
    <rPh sb="9" eb="10">
      <t>メイ</t>
    </rPh>
    <rPh sb="11" eb="14">
      <t>ジチタイ</t>
    </rPh>
    <rPh sb="14" eb="16">
      <t>メイショウ</t>
    </rPh>
    <rPh sb="16" eb="17">
      <t>トウ</t>
    </rPh>
    <rPh sb="19" eb="21">
      <t>キニュウ</t>
    </rPh>
    <phoneticPr fontId="4"/>
  </si>
  <si>
    <t>ご利用開始希望日をご指定ください。</t>
    <rPh sb="1" eb="3">
      <t>リヨウ</t>
    </rPh>
    <rPh sb="3" eb="5">
      <t>カイシ</t>
    </rPh>
    <rPh sb="5" eb="8">
      <t>キボウビ</t>
    </rPh>
    <rPh sb="10" eb="12">
      <t>シテイ</t>
    </rPh>
    <phoneticPr fontId="4"/>
  </si>
  <si>
    <t>[2] NTT西日本様への情報提供の承諾</t>
    <rPh sb="7" eb="8">
      <t>ニシ</t>
    </rPh>
    <rPh sb="8" eb="10">
      <t>ニホン</t>
    </rPh>
    <rPh sb="10" eb="11">
      <t>サマ</t>
    </rPh>
    <phoneticPr fontId="4"/>
  </si>
  <si>
    <t>※NTT西日本様経由でのお申込の場合にご記入ください。</t>
    <rPh sb="4" eb="5">
      <t>ニシ</t>
    </rPh>
    <rPh sb="5" eb="7">
      <t>ニホン</t>
    </rPh>
    <rPh sb="7" eb="8">
      <t>サマ</t>
    </rPh>
    <rPh sb="8" eb="10">
      <t>ケイユ</t>
    </rPh>
    <rPh sb="13" eb="15">
      <t>モウシコミ</t>
    </rPh>
    <rPh sb="16" eb="18">
      <t>バアイ</t>
    </rPh>
    <phoneticPr fontId="4"/>
  </si>
  <si>
    <t>ビジネスパートナーへスマートコネクトVPS開通情報の提供を承諾します</t>
    <phoneticPr fontId="4"/>
  </si>
  <si>
    <r>
      <rPr>
        <b/>
        <sz val="8"/>
        <color indexed="9"/>
        <rFont val="メイリオ"/>
        <family val="3"/>
        <charset val="128"/>
      </rPr>
      <t>NTT西日本様への情報提供の承諾可否</t>
    </r>
    <r>
      <rPr>
        <sz val="8"/>
        <color indexed="9"/>
        <rFont val="メイリオ"/>
        <family val="3"/>
        <charset val="128"/>
      </rPr>
      <t>（※情報提供先は以下NTTグループ会社記入欄に記載の担当者となります）</t>
    </r>
    <rPh sb="3" eb="4">
      <t>ニシ</t>
    </rPh>
    <rPh sb="4" eb="6">
      <t>ニホン</t>
    </rPh>
    <rPh sb="6" eb="7">
      <t>サマ</t>
    </rPh>
    <phoneticPr fontId="4"/>
  </si>
  <si>
    <t>【メール送付先】※押印いただいた「利用申込書」のPDFファイルをご送付ください。</t>
    <rPh sb="4" eb="6">
      <t>ソウフ</t>
    </rPh>
    <rPh sb="6" eb="7">
      <t>サキ</t>
    </rPh>
    <rPh sb="9" eb="11">
      <t>オウイン</t>
    </rPh>
    <rPh sb="17" eb="19">
      <t>リヨウ</t>
    </rPh>
    <rPh sb="19" eb="22">
      <t>モウシコミショ</t>
    </rPh>
    <rPh sb="33" eb="35">
      <t>ソウフ</t>
    </rPh>
    <phoneticPr fontId="4"/>
  </si>
  <si>
    <t>NTTスマートコネクト株式会社　Bizひかりクラウド　担当</t>
    <rPh sb="27" eb="29">
      <t>タントウ</t>
    </rPh>
    <phoneticPr fontId="4"/>
  </si>
  <si>
    <t>[2] サービスの運用管理者・請求書送付先情報</t>
    <rPh sb="9" eb="11">
      <t>ウンヨウ</t>
    </rPh>
    <rPh sb="11" eb="13">
      <t>カンリ</t>
    </rPh>
    <rPh sb="13" eb="14">
      <t>シャ</t>
    </rPh>
    <rPh sb="15" eb="18">
      <t>セイキュウショ</t>
    </rPh>
    <rPh sb="18" eb="20">
      <t>ソウフ</t>
    </rPh>
    <rPh sb="20" eb="21">
      <t>サキ</t>
    </rPh>
    <rPh sb="21" eb="23">
      <t>ジョウホウ</t>
    </rPh>
    <phoneticPr fontId="4"/>
  </si>
  <si>
    <t>　[2]-1. 運用管理担当者情報　　　　【必須】</t>
    <rPh sb="8" eb="10">
      <t>ウンヨウ</t>
    </rPh>
    <rPh sb="10" eb="12">
      <t>カンリ</t>
    </rPh>
    <rPh sb="12" eb="14">
      <t>タントウ</t>
    </rPh>
    <rPh sb="14" eb="15">
      <t>シャ</t>
    </rPh>
    <rPh sb="15" eb="17">
      <t>ジョウホウ</t>
    </rPh>
    <rPh sb="22" eb="24">
      <t>ヒッス</t>
    </rPh>
    <phoneticPr fontId="4"/>
  </si>
  <si>
    <t>　[2]-2. 請求書送付先情報　　　　【必須】</t>
    <rPh sb="8" eb="11">
      <t>セイキュウショ</t>
    </rPh>
    <rPh sb="11" eb="13">
      <t>ソウフ</t>
    </rPh>
    <rPh sb="13" eb="14">
      <t>サキ</t>
    </rPh>
    <rPh sb="14" eb="16">
      <t>ジョウホウ</t>
    </rPh>
    <rPh sb="21" eb="23">
      <t>ヒッス</t>
    </rPh>
    <phoneticPr fontId="4"/>
  </si>
  <si>
    <t>お客様番号</t>
    <rPh sb="1" eb="3">
      <t>キャクサマ</t>
    </rPh>
    <rPh sb="3" eb="5">
      <t>バンゴウ</t>
    </rPh>
    <phoneticPr fontId="4"/>
  </si>
  <si>
    <t>サービス種別、接続台数</t>
    <rPh sb="4" eb="6">
      <t>シュベツ</t>
    </rPh>
    <rPh sb="7" eb="9">
      <t>セツゾク</t>
    </rPh>
    <rPh sb="9" eb="11">
      <t>ダイスウ</t>
    </rPh>
    <phoneticPr fontId="4"/>
  </si>
  <si>
    <t>タブレット（iPad）</t>
    <phoneticPr fontId="4"/>
  </si>
  <si>
    <t>分配費用（Windows STB）</t>
    <rPh sb="0" eb="2">
      <t>ブンパイ</t>
    </rPh>
    <rPh sb="2" eb="4">
      <t>ヒヨウ</t>
    </rPh>
    <phoneticPr fontId="4"/>
  </si>
  <si>
    <t>数量</t>
    <rPh sb="0" eb="2">
      <t>スウリョウ</t>
    </rPh>
    <phoneticPr fontId="4"/>
  </si>
  <si>
    <t>　[3]-1　サービス種別、接続台数　　　　　【必須】</t>
    <rPh sb="11" eb="13">
      <t>シュベツ</t>
    </rPh>
    <rPh sb="14" eb="16">
      <t>セツゾク</t>
    </rPh>
    <rPh sb="16" eb="18">
      <t>ダイスウ</t>
    </rPh>
    <rPh sb="24" eb="26">
      <t>ヒッス</t>
    </rPh>
    <phoneticPr fontId="4"/>
  </si>
  <si>
    <t>[3]ひかりサイネージ　お申込み情報</t>
    <rPh sb="13" eb="15">
      <t>モウシコ</t>
    </rPh>
    <rPh sb="16" eb="18">
      <t>ジョウホウ</t>
    </rPh>
    <phoneticPr fontId="4"/>
  </si>
  <si>
    <t>プリセットコンテンツ　25インチ以下</t>
    <rPh sb="16" eb="18">
      <t>イカ</t>
    </rPh>
    <phoneticPr fontId="4"/>
  </si>
  <si>
    <t>プリセットコンテンツ　100インチ以下</t>
    <rPh sb="17" eb="19">
      <t>イカ</t>
    </rPh>
    <phoneticPr fontId="4"/>
  </si>
  <si>
    <t>CMSディスク増量</t>
    <rPh sb="7" eb="9">
      <t>ゾウリョウ</t>
    </rPh>
    <phoneticPr fontId="4"/>
  </si>
  <si>
    <t>希望する</t>
    <rPh sb="0" eb="2">
      <t>キボウ</t>
    </rPh>
    <phoneticPr fontId="4"/>
  </si>
  <si>
    <t>希望しない</t>
    <rPh sb="0" eb="2">
      <t>キボウ</t>
    </rPh>
    <phoneticPr fontId="4"/>
  </si>
  <si>
    <t>Windows STB</t>
    <phoneticPr fontId="4"/>
  </si>
  <si>
    <t>日</t>
    <rPh sb="0" eb="1">
      <t>ニチ</t>
    </rPh>
    <phoneticPr fontId="4"/>
  </si>
  <si>
    <t>オプションコンテンツ</t>
    <phoneticPr fontId="4"/>
  </si>
  <si>
    <t xml:space="preserve">■運用管理責任者・担当者の権限・役割について
　運用管理者の役割は以下の通りです。
　　　①全ての各種設定や運用管理　　　　②技術サポートのお客さま側窓口　　　　③サービスご利用にあたっての各種情報のご提供先
</t>
    <rPh sb="1" eb="3">
      <t>ウンヨウ</t>
    </rPh>
    <rPh sb="3" eb="5">
      <t>カンリ</t>
    </rPh>
    <rPh sb="5" eb="7">
      <t>セキニン</t>
    </rPh>
    <rPh sb="7" eb="8">
      <t>シャ</t>
    </rPh>
    <rPh sb="9" eb="12">
      <t>タントウシャ</t>
    </rPh>
    <phoneticPr fontId="4"/>
  </si>
  <si>
    <t>アカウント名・コンテンツ名</t>
    <rPh sb="5" eb="6">
      <t>メイ</t>
    </rPh>
    <rPh sb="12" eb="13">
      <t>メイ</t>
    </rPh>
    <phoneticPr fontId="4"/>
  </si>
  <si>
    <t>Bizひかりクラウド ひかりサイネージサービス利用申込書　ご契約内容（新規・追加・変更）</t>
    <rPh sb="35" eb="37">
      <t>シンキ</t>
    </rPh>
    <rPh sb="38" eb="40">
      <t>ツイカ</t>
    </rPh>
    <rPh sb="41" eb="43">
      <t>ヘンコウ</t>
    </rPh>
    <phoneticPr fontId="4"/>
  </si>
  <si>
    <t>Bizひかりクラウド　ひかりサイネージサービス利用申込書　契約者情報（新規・追加・変更）</t>
    <rPh sb="29" eb="31">
      <t>ケイヤク</t>
    </rPh>
    <rPh sb="31" eb="32">
      <t>シャ</t>
    </rPh>
    <rPh sb="32" eb="34">
      <t>ジョウホウ</t>
    </rPh>
    <rPh sb="35" eb="37">
      <t>シンキ</t>
    </rPh>
    <rPh sb="38" eb="40">
      <t>ツイカ</t>
    </rPh>
    <rPh sb="41" eb="43">
      <t>ヘンコウ</t>
    </rPh>
    <phoneticPr fontId="4"/>
  </si>
  <si>
    <t>Bizひかりクラウド　ひかりサイネージサービス利用申込書（新規・追加・変更）</t>
    <rPh sb="23" eb="25">
      <t>リヨウ</t>
    </rPh>
    <rPh sb="25" eb="28">
      <t>モウシコミショ</t>
    </rPh>
    <rPh sb="29" eb="31">
      <t>シンキ</t>
    </rPh>
    <rPh sb="32" eb="34">
      <t>ツイカ</t>
    </rPh>
    <rPh sb="35" eb="37">
      <t>ヘンコウ</t>
    </rPh>
    <phoneticPr fontId="4"/>
  </si>
  <si>
    <t>　契約について</t>
    <rPh sb="1" eb="3">
      <t>ケイヤク</t>
    </rPh>
    <phoneticPr fontId="4"/>
  </si>
  <si>
    <t xml:space="preserve">ひかりサイネージの新規・追加・変更のお申込書を当社にて受領してからご利用開始まで「最低で1ヶ月」のお時間をいただきます。
必要日数を考慮いただき、ご利用開始希望日をご指定ください。
</t>
    <rPh sb="9" eb="11">
      <t>シンキ</t>
    </rPh>
    <rPh sb="12" eb="14">
      <t>ツイカ</t>
    </rPh>
    <rPh sb="15" eb="17">
      <t>ヘンコウ</t>
    </rPh>
    <rPh sb="19" eb="22">
      <t>モウシコミショ</t>
    </rPh>
    <rPh sb="27" eb="29">
      <t>ジュリョウ</t>
    </rPh>
    <rPh sb="34" eb="36">
      <t>リヨウ</t>
    </rPh>
    <rPh sb="36" eb="38">
      <t>カイシ</t>
    </rPh>
    <rPh sb="41" eb="43">
      <t>サイテイ</t>
    </rPh>
    <rPh sb="46" eb="47">
      <t>ゲツ</t>
    </rPh>
    <rPh sb="50" eb="52">
      <t>ジカン</t>
    </rPh>
    <rPh sb="61" eb="63">
      <t>ヒツヨウ</t>
    </rPh>
    <rPh sb="63" eb="65">
      <t>ニッスウ</t>
    </rPh>
    <rPh sb="66" eb="68">
      <t>コウリョ</t>
    </rPh>
    <rPh sb="74" eb="76">
      <t>リヨウ</t>
    </rPh>
    <rPh sb="76" eb="78">
      <t>カイシ</t>
    </rPh>
    <rPh sb="78" eb="81">
      <t>キボウビ</t>
    </rPh>
    <phoneticPr fontId="4"/>
  </si>
  <si>
    <t>ひかりサイネージを新規・追加・変更でお申込いただく際には本書類が必要となります。
ご契約者に関する報やご契約いただくサービスの運用に関するお客様側窓口担当者をご記入いただきます。
必要事項をご記入ください。
※ 記入漏れのございませんようご注意ください。記入漏れがございますとサービスのご利用開始時期が遅れる場合もございますのでご了承ください。</t>
    <rPh sb="9" eb="11">
      <t>シンキ</t>
    </rPh>
    <rPh sb="12" eb="14">
      <t>ツイカ</t>
    </rPh>
    <rPh sb="15" eb="17">
      <t>ヘンコウ</t>
    </rPh>
    <rPh sb="28" eb="29">
      <t>ホン</t>
    </rPh>
    <rPh sb="29" eb="31">
      <t>ショルイ</t>
    </rPh>
    <rPh sb="32" eb="34">
      <t>ヒツヨウ</t>
    </rPh>
    <rPh sb="42" eb="45">
      <t>ケイヤクシャ</t>
    </rPh>
    <rPh sb="46" eb="47">
      <t>カン</t>
    </rPh>
    <rPh sb="52" eb="54">
      <t>ケイヤク</t>
    </rPh>
    <rPh sb="63" eb="65">
      <t>ウンヨウ</t>
    </rPh>
    <rPh sb="66" eb="67">
      <t>カン</t>
    </rPh>
    <rPh sb="71" eb="72">
      <t>サマ</t>
    </rPh>
    <rPh sb="72" eb="73">
      <t>ガワ</t>
    </rPh>
    <rPh sb="73" eb="75">
      <t>マドグチ</t>
    </rPh>
    <rPh sb="75" eb="78">
      <t>タントウシャ</t>
    </rPh>
    <rPh sb="90" eb="92">
      <t>ヒツヨウ</t>
    </rPh>
    <rPh sb="92" eb="94">
      <t>ジコウ</t>
    </rPh>
    <rPh sb="96" eb="98">
      <t>キニュウ</t>
    </rPh>
    <rPh sb="106" eb="108">
      <t>キニュウ</t>
    </rPh>
    <rPh sb="108" eb="109">
      <t>モ</t>
    </rPh>
    <rPh sb="127" eb="129">
      <t>キニュウ</t>
    </rPh>
    <rPh sb="129" eb="130">
      <t>モ</t>
    </rPh>
    <rPh sb="144" eb="146">
      <t>リヨウ</t>
    </rPh>
    <rPh sb="146" eb="148">
      <t>カイシ</t>
    </rPh>
    <rPh sb="148" eb="150">
      <t>ジキ</t>
    </rPh>
    <rPh sb="151" eb="152">
      <t>オク</t>
    </rPh>
    <rPh sb="154" eb="156">
      <t>バアイ</t>
    </rPh>
    <rPh sb="165" eb="167">
      <t>リョウショウ</t>
    </rPh>
    <phoneticPr fontId="4"/>
  </si>
  <si>
    <t xml:space="preserve">  </t>
    <phoneticPr fontId="4"/>
  </si>
  <si>
    <t>※会社印</t>
    <rPh sb="1" eb="2">
      <t>カイ</t>
    </rPh>
    <phoneticPr fontId="4"/>
  </si>
  <si>
    <t>NTTグループ会社
記入欄</t>
    <phoneticPr fontId="4"/>
  </si>
  <si>
    <t>代理店コード</t>
    <rPh sb="0" eb="3">
      <t>ダイリテン</t>
    </rPh>
    <phoneticPr fontId="4"/>
  </si>
  <si>
    <t>担当者コード</t>
    <rPh sb="0" eb="2">
      <t>タントウ</t>
    </rPh>
    <rPh sb="2" eb="3">
      <t>シャ</t>
    </rPh>
    <phoneticPr fontId="4"/>
  </si>
  <si>
    <t>会社名/組織名</t>
    <phoneticPr fontId="4"/>
  </si>
  <si>
    <t>営業担当者</t>
    <rPh sb="0" eb="2">
      <t>エイギョウ</t>
    </rPh>
    <rPh sb="2" eb="4">
      <t>タントウ</t>
    </rPh>
    <rPh sb="4" eb="5">
      <t>シャ</t>
    </rPh>
    <phoneticPr fontId="4"/>
  </si>
  <si>
    <t>メール</t>
    <phoneticPr fontId="4"/>
  </si>
  <si>
    <t>分配費用（Web Based）</t>
    <rPh sb="0" eb="2">
      <t>ブンパイ</t>
    </rPh>
    <rPh sb="2" eb="4">
      <t>ヒヨウ</t>
    </rPh>
    <phoneticPr fontId="4"/>
  </si>
  <si>
    <t>□</t>
    <phoneticPr fontId="4"/>
  </si>
  <si>
    <t>□</t>
    <phoneticPr fontId="4"/>
  </si>
  <si>
    <t>□ 追加・変更契約</t>
    <phoneticPr fontId="4"/>
  </si>
  <si>
    <t>タブレット（Android）</t>
    <phoneticPr fontId="4"/>
  </si>
  <si>
    <t>防災情報配信オプション</t>
    <rPh sb="0" eb="6">
      <t>ボウサイジョウホウハイシン</t>
    </rPh>
    <phoneticPr fontId="4"/>
  </si>
  <si>
    <t>□ 基本契約</t>
  </si>
  <si>
    <t>□</t>
    <phoneticPr fontId="4"/>
  </si>
  <si>
    <t>同意する</t>
    <rPh sb="0" eb="2">
      <t>ドウイ</t>
    </rPh>
    <phoneticPr fontId="4"/>
  </si>
  <si>
    <t>Android STB（旧:光BOX＋）</t>
    <rPh sb="12" eb="13">
      <t>キュウ</t>
    </rPh>
    <rPh sb="14" eb="15">
      <t>ヒカリ</t>
    </rPh>
    <phoneticPr fontId="4"/>
  </si>
  <si>
    <t>分配費用（Android STB（旧:光BOX＋））</t>
    <rPh sb="0" eb="2">
      <t>ブンパイ</t>
    </rPh>
    <rPh sb="2" eb="4">
      <t>ヒヨウ</t>
    </rPh>
    <rPh sb="17" eb="18">
      <t>キュウ</t>
    </rPh>
    <rPh sb="19" eb="20">
      <t>ヒカリ</t>
    </rPh>
    <phoneticPr fontId="4"/>
  </si>
  <si>
    <t>・本サービスはベストエフォート型サービスであり、配信できない場合があります。
・オプションサービスの利用にあたっては、別途当該コンテンツ提供事業者が定める規約・約款に同意します。</t>
    <rPh sb="1" eb="2">
      <t>ホン</t>
    </rPh>
    <rPh sb="15" eb="16">
      <t>ガタ</t>
    </rPh>
    <rPh sb="24" eb="26">
      <t>ハイシン</t>
    </rPh>
    <rPh sb="30" eb="32">
      <t>バアイ</t>
    </rPh>
    <rPh sb="50" eb="52">
      <t>リヨウ</t>
    </rPh>
    <rPh sb="59" eb="61">
      <t>ベット</t>
    </rPh>
    <rPh sb="61" eb="63">
      <t>トウガイ</t>
    </rPh>
    <rPh sb="68" eb="70">
      <t>テイキョウ</t>
    </rPh>
    <rPh sb="70" eb="73">
      <t>ジギョウシャ</t>
    </rPh>
    <rPh sb="74" eb="75">
      <t>サダ</t>
    </rPh>
    <rPh sb="77" eb="79">
      <t>キヤク</t>
    </rPh>
    <rPh sb="80" eb="82">
      <t>ヤッカン</t>
    </rPh>
    <rPh sb="83" eb="85">
      <t>ドウイ</t>
    </rPh>
    <phoneticPr fontId="4"/>
  </si>
  <si>
    <t>Bizひかりクラウド ひかりサイネージは、NTTテクノクロス株式会社の「ひかりサイネージ」の再販サービスです。
サービスの最低契約期間は、サービス提供開始日から起算し翌年の同日の前日が属する月の月末までとします。
最低利用期間中にご解約、またはアカウント数を減少された場合は、違約金の対象となりますのでご注意ください。
契約についての詳細はひかりサイネージサービス契約約款にてご確認下さい。</t>
    <rPh sb="30" eb="34">
      <t>カブシキガイシャ</t>
    </rPh>
    <rPh sb="46" eb="48">
      <t>サイハン</t>
    </rPh>
    <rPh sb="61" eb="63">
      <t>サイテイ</t>
    </rPh>
    <rPh sb="63" eb="65">
      <t>ケイヤク</t>
    </rPh>
    <rPh sb="65" eb="67">
      <t>キカン</t>
    </rPh>
    <rPh sb="73" eb="75">
      <t>テイキョウ</t>
    </rPh>
    <rPh sb="75" eb="78">
      <t>カイシビ</t>
    </rPh>
    <rPh sb="80" eb="82">
      <t>キサン</t>
    </rPh>
    <rPh sb="83" eb="85">
      <t>ヨクネン</t>
    </rPh>
    <rPh sb="86" eb="88">
      <t>ドウジツ</t>
    </rPh>
    <rPh sb="92" eb="93">
      <t>ゾク</t>
    </rPh>
    <rPh sb="95" eb="96">
      <t>ツキ</t>
    </rPh>
    <rPh sb="97" eb="99">
      <t>ゲツマツ</t>
    </rPh>
    <rPh sb="107" eb="109">
      <t>サイテイ</t>
    </rPh>
    <rPh sb="109" eb="111">
      <t>リヨウ</t>
    </rPh>
    <rPh sb="111" eb="114">
      <t>キカンチュウ</t>
    </rPh>
    <rPh sb="116" eb="118">
      <t>カイヤク</t>
    </rPh>
    <rPh sb="127" eb="128">
      <t>スウ</t>
    </rPh>
    <rPh sb="129" eb="131">
      <t>ゲンショウ</t>
    </rPh>
    <rPh sb="134" eb="136">
      <t>バアイ</t>
    </rPh>
    <rPh sb="138" eb="141">
      <t>イヤクキン</t>
    </rPh>
    <rPh sb="142" eb="144">
      <t>タイショウ</t>
    </rPh>
    <rPh sb="152" eb="154">
      <t>チュウイ</t>
    </rPh>
    <rPh sb="160" eb="162">
      <t>ケイヤク</t>
    </rPh>
    <rPh sb="167" eb="169">
      <t>ショウサイ</t>
    </rPh>
    <rPh sb="182" eb="184">
      <t>ケイヤク</t>
    </rPh>
    <rPh sb="184" eb="186">
      <t>ヤッカン</t>
    </rPh>
    <rPh sb="189" eb="192">
      <t>カクニンクダ</t>
    </rPh>
    <phoneticPr fontId="4"/>
  </si>
  <si>
    <t>新規</t>
    <rPh sb="0" eb="2">
      <t>シンキ</t>
    </rPh>
    <phoneticPr fontId="4"/>
  </si>
  <si>
    <t>追加･変更</t>
    <rPh sb="0" eb="2">
      <t>ツイカ</t>
    </rPh>
    <rPh sb="3" eb="5">
      <t>ヘンコウ</t>
    </rPh>
    <phoneticPr fontId="4"/>
  </si>
  <si>
    <t>防災情報</t>
    <rPh sb="0" eb="2">
      <t>ボウサイ</t>
    </rPh>
    <rPh sb="2" eb="4">
      <t>ジョウホウ</t>
    </rPh>
    <phoneticPr fontId="4"/>
  </si>
  <si>
    <t>防災情報配信サービス</t>
    <rPh sb="0" eb="2">
      <t>ボウサイ</t>
    </rPh>
    <rPh sb="2" eb="4">
      <t>ジョウホウ</t>
    </rPh>
    <rPh sb="4" eb="6">
      <t>ハイシン</t>
    </rPh>
    <phoneticPr fontId="4"/>
  </si>
  <si>
    <t>割込配信要否</t>
    <rPh sb="0" eb="1">
      <t>ワ</t>
    </rPh>
    <rPh sb="1" eb="2">
      <t>コ</t>
    </rPh>
    <rPh sb="2" eb="4">
      <t>ハイシン</t>
    </rPh>
    <rPh sb="4" eb="6">
      <t>ヨウヒ</t>
    </rPh>
    <phoneticPr fontId="4"/>
  </si>
  <si>
    <t>設定情報</t>
    <rPh sb="0" eb="2">
      <t>セッテイ</t>
    </rPh>
    <rPh sb="2" eb="4">
      <t>ジョウホウ</t>
    </rPh>
    <phoneticPr fontId="4"/>
  </si>
  <si>
    <t>防災情報 1</t>
    <rPh sb="0" eb="2">
      <t>ボウサイ</t>
    </rPh>
    <rPh sb="2" eb="4">
      <t>ジョウホウ</t>
    </rPh>
    <phoneticPr fontId="4"/>
  </si>
  <si>
    <t>対象エリア</t>
    <rPh sb="0" eb="2">
      <t>タイショウ</t>
    </rPh>
    <phoneticPr fontId="4"/>
  </si>
  <si>
    <t>種別種別・表示詳細</t>
    <rPh sb="0" eb="2">
      <t>シュベツ</t>
    </rPh>
    <rPh sb="2" eb="4">
      <t>シュベツ</t>
    </rPh>
    <rPh sb="5" eb="7">
      <t>ヒョウジ</t>
    </rPh>
    <rPh sb="7" eb="9">
      <t>ショウサイ</t>
    </rPh>
    <phoneticPr fontId="4"/>
  </si>
  <si>
    <t>割込配信用プレイリスト</t>
    <rPh sb="0" eb="1">
      <t>ワ</t>
    </rPh>
    <rPh sb="1" eb="2">
      <t>コ</t>
    </rPh>
    <rPh sb="2" eb="4">
      <t>ハイシン</t>
    </rPh>
    <rPh sb="4" eb="5">
      <t>ヨウ</t>
    </rPh>
    <phoneticPr fontId="4"/>
  </si>
  <si>
    <t>割込配信先プレイヤー</t>
    <rPh sb="0" eb="2">
      <t>ワリコ</t>
    </rPh>
    <rPh sb="2" eb="4">
      <t>ハイシン</t>
    </rPh>
    <rPh sb="4" eb="5">
      <t>サキ</t>
    </rPh>
    <phoneticPr fontId="4"/>
  </si>
  <si>
    <t>防災情報 2</t>
    <rPh sb="0" eb="2">
      <t>ボウサイ</t>
    </rPh>
    <rPh sb="2" eb="4">
      <t>ジョウホウ</t>
    </rPh>
    <phoneticPr fontId="4"/>
  </si>
  <si>
    <t>防災情報 3</t>
    <rPh sb="0" eb="2">
      <t>ボウサイ</t>
    </rPh>
    <rPh sb="2" eb="4">
      <t>ジョウホウ</t>
    </rPh>
    <phoneticPr fontId="4"/>
  </si>
  <si>
    <t>防災情報 4</t>
    <rPh sb="0" eb="2">
      <t>ボウサイ</t>
    </rPh>
    <rPh sb="2" eb="4">
      <t>ジョウホウ</t>
    </rPh>
    <phoneticPr fontId="4"/>
  </si>
  <si>
    <t>防災情報 5</t>
    <rPh sb="0" eb="2">
      <t>ボウサイ</t>
    </rPh>
    <rPh sb="2" eb="4">
      <t>ジョウホウ</t>
    </rPh>
    <phoneticPr fontId="4"/>
  </si>
  <si>
    <t>防災情報 6</t>
    <rPh sb="0" eb="2">
      <t>ボウサイ</t>
    </rPh>
    <rPh sb="2" eb="4">
      <t>ジョウホウ</t>
    </rPh>
    <phoneticPr fontId="4"/>
  </si>
  <si>
    <t>防災情報 7</t>
    <rPh sb="0" eb="2">
      <t>ボウサイ</t>
    </rPh>
    <rPh sb="2" eb="4">
      <t>ジョウホウ</t>
    </rPh>
    <phoneticPr fontId="4"/>
  </si>
  <si>
    <t>防災情報 8</t>
    <rPh sb="0" eb="2">
      <t>ボウサイ</t>
    </rPh>
    <rPh sb="2" eb="4">
      <t>ジョウホウ</t>
    </rPh>
    <phoneticPr fontId="4"/>
  </si>
  <si>
    <t>防災情報 9</t>
    <rPh sb="0" eb="2">
      <t>ボウサイ</t>
    </rPh>
    <rPh sb="2" eb="4">
      <t>ジョウホウ</t>
    </rPh>
    <phoneticPr fontId="4"/>
  </si>
  <si>
    <t>防災情報 10</t>
    <rPh sb="0" eb="2">
      <t>ボウサイ</t>
    </rPh>
    <rPh sb="2" eb="4">
      <t>ジョウホウ</t>
    </rPh>
    <phoneticPr fontId="4"/>
  </si>
  <si>
    <t>情報発信元</t>
  </si>
  <si>
    <t>気象特別警報・警報・注意報</t>
    <phoneticPr fontId="4"/>
  </si>
  <si>
    <t>気象庁</t>
  </si>
  <si>
    <t>地震情報</t>
    <phoneticPr fontId="4"/>
  </si>
  <si>
    <t>津波情報</t>
    <phoneticPr fontId="4"/>
  </si>
  <si>
    <t>避難指示・避難勧告</t>
    <phoneticPr fontId="4"/>
  </si>
  <si>
    <t>Lアラート</t>
  </si>
  <si>
    <t>避難所</t>
    <phoneticPr fontId="4"/>
  </si>
  <si>
    <t>国民保護情報（ Jアラート）</t>
    <phoneticPr fontId="4"/>
  </si>
  <si>
    <t>台風進路</t>
    <phoneticPr fontId="4"/>
  </si>
  <si>
    <t>竜巻注意情報</t>
    <phoneticPr fontId="4"/>
  </si>
  <si>
    <t>土砂災害警戒情報</t>
    <phoneticPr fontId="4"/>
  </si>
  <si>
    <t>降灰予報</t>
    <phoneticPr fontId="4"/>
  </si>
  <si>
    <t>配信情報として登録する項目にチェックを付けてください。</t>
    <rPh sb="0" eb="2">
      <t>ハイシン</t>
    </rPh>
    <rPh sb="2" eb="4">
      <t>ジョウホウ</t>
    </rPh>
    <rPh sb="7" eb="9">
      <t>トウロク</t>
    </rPh>
    <rPh sb="11" eb="13">
      <t>コウモク</t>
    </rPh>
    <rPh sb="19" eb="20">
      <t>ツ</t>
    </rPh>
    <phoneticPr fontId="61"/>
  </si>
  <si>
    <t>気象注意報・警報・特別警報</t>
    <rPh sb="0" eb="2">
      <t>キショウ</t>
    </rPh>
    <rPh sb="2" eb="5">
      <t>チュウイホウ</t>
    </rPh>
    <phoneticPr fontId="61"/>
  </si>
  <si>
    <t>注意報</t>
    <rPh sb="0" eb="3">
      <t>チュウイホウ</t>
    </rPh>
    <phoneticPr fontId="61"/>
  </si>
  <si>
    <t>大雨</t>
    <rPh sb="0" eb="2">
      <t>オオアメ</t>
    </rPh>
    <phoneticPr fontId="61"/>
  </si>
  <si>
    <t>警報</t>
    <rPh sb="0" eb="2">
      <t>ケイホウ</t>
    </rPh>
    <phoneticPr fontId="61"/>
  </si>
  <si>
    <t>暴風雪</t>
    <rPh sb="0" eb="3">
      <t>ボウフウセツ</t>
    </rPh>
    <phoneticPr fontId="61"/>
  </si>
  <si>
    <t>特別警報</t>
    <phoneticPr fontId="61"/>
  </si>
  <si>
    <t>大雪</t>
    <rPh sb="0" eb="2">
      <t>オオユキ</t>
    </rPh>
    <phoneticPr fontId="61"/>
  </si>
  <si>
    <t>風雪</t>
    <rPh sb="0" eb="2">
      <t>カゼユキ</t>
    </rPh>
    <phoneticPr fontId="61"/>
  </si>
  <si>
    <t>洪水</t>
    <rPh sb="0" eb="2">
      <t>コウズイ</t>
    </rPh>
    <phoneticPr fontId="61"/>
  </si>
  <si>
    <t>暴風</t>
    <rPh sb="0" eb="2">
      <t>ボウフウ</t>
    </rPh>
    <phoneticPr fontId="61"/>
  </si>
  <si>
    <t>雪</t>
    <rPh sb="0" eb="1">
      <t>ユキ</t>
    </rPh>
    <phoneticPr fontId="61"/>
  </si>
  <si>
    <t>強風</t>
    <rPh sb="0" eb="2">
      <t>キョウフウ</t>
    </rPh>
    <phoneticPr fontId="61"/>
  </si>
  <si>
    <t>波浪</t>
    <rPh sb="0" eb="2">
      <t>ハロウ</t>
    </rPh>
    <phoneticPr fontId="61"/>
  </si>
  <si>
    <t>高潮</t>
    <rPh sb="0" eb="2">
      <t>タカシオ</t>
    </rPh>
    <phoneticPr fontId="61"/>
  </si>
  <si>
    <t>融雪</t>
    <rPh sb="0" eb="2">
      <t>ユウセツ</t>
    </rPh>
    <phoneticPr fontId="61"/>
  </si>
  <si>
    <t>濃霧</t>
    <rPh sb="0" eb="2">
      <t>ノウム</t>
    </rPh>
    <phoneticPr fontId="61"/>
  </si>
  <si>
    <t>乾燥</t>
    <rPh sb="0" eb="2">
      <t>カンソウ</t>
    </rPh>
    <phoneticPr fontId="61"/>
  </si>
  <si>
    <t>なだれ</t>
    <phoneticPr fontId="61"/>
  </si>
  <si>
    <t>低温</t>
    <rPh sb="0" eb="2">
      <t>テイオン</t>
    </rPh>
    <phoneticPr fontId="61"/>
  </si>
  <si>
    <t>霜</t>
    <rPh sb="0" eb="1">
      <t>シモ</t>
    </rPh>
    <phoneticPr fontId="61"/>
  </si>
  <si>
    <t>着氷</t>
    <rPh sb="0" eb="2">
      <t>チャクヒョウ</t>
    </rPh>
    <phoneticPr fontId="61"/>
  </si>
  <si>
    <t>着雪</t>
    <rPh sb="0" eb="2">
      <t>チャクセツ</t>
    </rPh>
    <phoneticPr fontId="61"/>
  </si>
  <si>
    <t>その他</t>
    <rPh sb="2" eb="3">
      <t>タ</t>
    </rPh>
    <phoneticPr fontId="61"/>
  </si>
  <si>
    <t>地震情報</t>
    <rPh sb="0" eb="2">
      <t>ジシン</t>
    </rPh>
    <rPh sb="2" eb="4">
      <t>ジョウホウ</t>
    </rPh>
    <phoneticPr fontId="61"/>
  </si>
  <si>
    <t>大津波警報・津波警報・注意報</t>
    <rPh sb="0" eb="1">
      <t>オオ</t>
    </rPh>
    <rPh sb="1" eb="3">
      <t>ツナミ</t>
    </rPh>
    <rPh sb="3" eb="5">
      <t>ケイホウ</t>
    </rPh>
    <rPh sb="6" eb="8">
      <t>ツナミ</t>
    </rPh>
    <rPh sb="8" eb="10">
      <t>ケイホウ</t>
    </rPh>
    <rPh sb="11" eb="14">
      <t>チュウイホウ</t>
    </rPh>
    <phoneticPr fontId="61"/>
  </si>
  <si>
    <t>最大震度</t>
    <rPh sb="0" eb="2">
      <t>サイダイ</t>
    </rPh>
    <rPh sb="2" eb="4">
      <t>シンド</t>
    </rPh>
    <phoneticPr fontId="61"/>
  </si>
  <si>
    <t>大津波警報</t>
    <rPh sb="0" eb="3">
      <t>オオツナミ</t>
    </rPh>
    <rPh sb="3" eb="5">
      <t>ケイホウ</t>
    </rPh>
    <phoneticPr fontId="61"/>
  </si>
  <si>
    <t>津波警報</t>
    <rPh sb="0" eb="4">
      <t>ツナミケイホウ</t>
    </rPh>
    <phoneticPr fontId="61"/>
  </si>
  <si>
    <t>津波注意報</t>
    <rPh sb="0" eb="5">
      <t>ツナミチュウイホウ</t>
    </rPh>
    <phoneticPr fontId="61"/>
  </si>
  <si>
    <t>5弱</t>
    <rPh sb="1" eb="2">
      <t>ジャク</t>
    </rPh>
    <phoneticPr fontId="61"/>
  </si>
  <si>
    <t>その他情報</t>
    <rPh sb="2" eb="5">
      <t>タジョウホウ</t>
    </rPh>
    <phoneticPr fontId="61"/>
  </si>
  <si>
    <t>5強</t>
    <rPh sb="1" eb="2">
      <t>キョウ</t>
    </rPh>
    <phoneticPr fontId="61"/>
  </si>
  <si>
    <t>竜巻注意情報</t>
    <rPh sb="0" eb="2">
      <t>タツマキ</t>
    </rPh>
    <rPh sb="2" eb="6">
      <t>チュウイジョウホウ</t>
    </rPh>
    <phoneticPr fontId="61"/>
  </si>
  <si>
    <t>6弱</t>
    <rPh sb="1" eb="2">
      <t>ジャク</t>
    </rPh>
    <phoneticPr fontId="61"/>
  </si>
  <si>
    <t>土砂災害警戒情報</t>
    <rPh sb="0" eb="4">
      <t>ドシャサイガイ</t>
    </rPh>
    <rPh sb="4" eb="8">
      <t>ケイカイジョウホウ</t>
    </rPh>
    <phoneticPr fontId="61"/>
  </si>
  <si>
    <t>6強</t>
    <rPh sb="1" eb="2">
      <t>キョウ</t>
    </rPh>
    <phoneticPr fontId="61"/>
  </si>
  <si>
    <t>台風進路</t>
    <rPh sb="0" eb="4">
      <t>タイフウシンロ</t>
    </rPh>
    <phoneticPr fontId="61"/>
  </si>
  <si>
    <t>降灰予報（速報）</t>
    <rPh sb="0" eb="1">
      <t>フ</t>
    </rPh>
    <rPh sb="1" eb="2">
      <t>ハイ</t>
    </rPh>
    <rPh sb="2" eb="4">
      <t>ヨホウ</t>
    </rPh>
    <rPh sb="5" eb="7">
      <t>ソクホウ</t>
    </rPh>
    <phoneticPr fontId="61"/>
  </si>
  <si>
    <t>避難指示・勧告</t>
    <rPh sb="0" eb="4">
      <t>ヒナンシジ</t>
    </rPh>
    <rPh sb="5" eb="7">
      <t>カンコク</t>
    </rPh>
    <phoneticPr fontId="61"/>
  </si>
  <si>
    <t>避難所情報</t>
    <rPh sb="0" eb="5">
      <t>ヒナンジョジョウホウ</t>
    </rPh>
    <phoneticPr fontId="61"/>
  </si>
  <si>
    <t>国民保護に関する情報（Jアラート）</t>
    <rPh sb="0" eb="4">
      <t>コクミンホゴ</t>
    </rPh>
    <rPh sb="5" eb="6">
      <t>カン</t>
    </rPh>
    <rPh sb="8" eb="10">
      <t>ジョウホウ</t>
    </rPh>
    <phoneticPr fontId="61"/>
  </si>
  <si>
    <t>　</t>
  </si>
  <si>
    <t>【別紙1】防災情報配信オプション基本設定項目</t>
    <rPh sb="1" eb="3">
      <t>ベッシ</t>
    </rPh>
    <rPh sb="16" eb="18">
      <t>キホン</t>
    </rPh>
    <rPh sb="18" eb="20">
      <t>セッテイ</t>
    </rPh>
    <rPh sb="20" eb="22">
      <t>コウモク</t>
    </rPh>
    <phoneticPr fontId="4"/>
  </si>
  <si>
    <t>配信コンテンツ種別</t>
    <rPh sb="0" eb="2">
      <t>ハイシン</t>
    </rPh>
    <rPh sb="7" eb="9">
      <t>シュベツ</t>
    </rPh>
    <phoneticPr fontId="4"/>
  </si>
  <si>
    <t>防災情報種別</t>
    <rPh sb="0" eb="2">
      <t>ボウサイ</t>
    </rPh>
    <rPh sb="2" eb="4">
      <t>ジョウホウ</t>
    </rPh>
    <rPh sb="4" eb="6">
      <t>シュベツ</t>
    </rPh>
    <phoneticPr fontId="4"/>
  </si>
  <si>
    <t>【防災情報10】防災情報種別設定</t>
    <rPh sb="1" eb="3">
      <t>ボウサイ</t>
    </rPh>
    <rPh sb="3" eb="5">
      <t>ジョウホウ</t>
    </rPh>
    <rPh sb="8" eb="12">
      <t>ボウサイジョウホウ</t>
    </rPh>
    <rPh sb="12" eb="14">
      <t>シュベツ</t>
    </rPh>
    <rPh sb="14" eb="16">
      <t>セッテイ</t>
    </rPh>
    <phoneticPr fontId="61"/>
  </si>
  <si>
    <t>【防災情報9】防災情報種別設定</t>
    <rPh sb="1" eb="3">
      <t>ボウサイ</t>
    </rPh>
    <rPh sb="3" eb="5">
      <t>ジョウホウ</t>
    </rPh>
    <rPh sb="7" eb="11">
      <t>ボウサイジョウホウ</t>
    </rPh>
    <rPh sb="11" eb="13">
      <t>シュベツ</t>
    </rPh>
    <rPh sb="13" eb="15">
      <t>セッテイ</t>
    </rPh>
    <phoneticPr fontId="61"/>
  </si>
  <si>
    <t>【防災情報8】防災情報種別設定</t>
    <rPh sb="1" eb="3">
      <t>ボウサイ</t>
    </rPh>
    <rPh sb="3" eb="5">
      <t>ジョウホウ</t>
    </rPh>
    <rPh sb="7" eb="11">
      <t>ボウサイジョウホウ</t>
    </rPh>
    <rPh sb="11" eb="13">
      <t>シュベツ</t>
    </rPh>
    <rPh sb="13" eb="15">
      <t>セッテイ</t>
    </rPh>
    <phoneticPr fontId="61"/>
  </si>
  <si>
    <t>【防災情報7】防災情報種別設定</t>
    <rPh sb="1" eb="3">
      <t>ボウサイ</t>
    </rPh>
    <rPh sb="3" eb="5">
      <t>ジョウホウ</t>
    </rPh>
    <rPh sb="7" eb="11">
      <t>ボウサイジョウホウ</t>
    </rPh>
    <rPh sb="11" eb="13">
      <t>シュベツ</t>
    </rPh>
    <rPh sb="13" eb="15">
      <t>セッテイ</t>
    </rPh>
    <phoneticPr fontId="61"/>
  </si>
  <si>
    <t>【防災情報6】防災情報種別設定</t>
    <rPh sb="1" eb="3">
      <t>ボウサイ</t>
    </rPh>
    <rPh sb="3" eb="5">
      <t>ジョウホウ</t>
    </rPh>
    <rPh sb="7" eb="11">
      <t>ボウサイジョウホウ</t>
    </rPh>
    <rPh sb="11" eb="13">
      <t>シュベツ</t>
    </rPh>
    <rPh sb="13" eb="15">
      <t>セッテイ</t>
    </rPh>
    <phoneticPr fontId="61"/>
  </si>
  <si>
    <t>【防災情報5】防災情報種別設定</t>
    <rPh sb="1" eb="3">
      <t>ボウサイ</t>
    </rPh>
    <rPh sb="3" eb="5">
      <t>ジョウホウ</t>
    </rPh>
    <rPh sb="7" eb="11">
      <t>ボウサイジョウホウ</t>
    </rPh>
    <rPh sb="11" eb="13">
      <t>シュベツ</t>
    </rPh>
    <rPh sb="13" eb="15">
      <t>セッテイ</t>
    </rPh>
    <phoneticPr fontId="61"/>
  </si>
  <si>
    <t>【防災情報4】防災情報種別設定</t>
    <rPh sb="1" eb="3">
      <t>ボウサイ</t>
    </rPh>
    <rPh sb="3" eb="5">
      <t>ジョウホウ</t>
    </rPh>
    <rPh sb="7" eb="11">
      <t>ボウサイジョウホウ</t>
    </rPh>
    <rPh sb="11" eb="13">
      <t>シュベツ</t>
    </rPh>
    <rPh sb="13" eb="15">
      <t>セッテイ</t>
    </rPh>
    <phoneticPr fontId="61"/>
  </si>
  <si>
    <t>【防災情報3】防災情報種別設定</t>
    <rPh sb="1" eb="3">
      <t>ボウサイ</t>
    </rPh>
    <rPh sb="3" eb="5">
      <t>ジョウホウ</t>
    </rPh>
    <rPh sb="7" eb="11">
      <t>ボウサイジョウホウ</t>
    </rPh>
    <rPh sb="11" eb="13">
      <t>シュベツ</t>
    </rPh>
    <rPh sb="13" eb="15">
      <t>セッテイ</t>
    </rPh>
    <phoneticPr fontId="61"/>
  </si>
  <si>
    <t>【防災情報2】防災情報種別設定</t>
    <rPh sb="1" eb="3">
      <t>ボウサイ</t>
    </rPh>
    <rPh sb="3" eb="5">
      <t>ジョウホウ</t>
    </rPh>
    <rPh sb="7" eb="11">
      <t>ボウサイジョウホウ</t>
    </rPh>
    <rPh sb="11" eb="13">
      <t>シュベツ</t>
    </rPh>
    <rPh sb="13" eb="15">
      <t>セッテイ</t>
    </rPh>
    <phoneticPr fontId="61"/>
  </si>
  <si>
    <t>【防災情報1】防災情報種別設定</t>
    <rPh sb="1" eb="3">
      <t>ボウサイ</t>
    </rPh>
    <rPh sb="3" eb="5">
      <t>ジョウホウ</t>
    </rPh>
    <rPh sb="7" eb="11">
      <t>ボウサイジョウホウ</t>
    </rPh>
    <rPh sb="11" eb="13">
      <t>シュベツ</t>
    </rPh>
    <rPh sb="13" eb="15">
      <t>セッテイ</t>
    </rPh>
    <phoneticPr fontId="61"/>
  </si>
  <si>
    <t>【別紙1-10】防災情報10 にて、配信対象とする防災情報を指定してください</t>
    <rPh sb="1" eb="3">
      <t>ベッシ</t>
    </rPh>
    <phoneticPr fontId="61"/>
  </si>
  <si>
    <t>【別紙1-9】防災情報9 にて、配信対象とする防災情報を指定してください</t>
    <rPh sb="1" eb="3">
      <t>ベッシ</t>
    </rPh>
    <phoneticPr fontId="61"/>
  </si>
  <si>
    <t>【別紙1-8】防災情報8 にて、配信対象とする防災情報を指定してください</t>
    <rPh sb="1" eb="3">
      <t>ベッシ</t>
    </rPh>
    <phoneticPr fontId="61"/>
  </si>
  <si>
    <t>【別紙1-7】防災情報7 にて、配信対象とする防災情報を指定してください</t>
    <rPh sb="1" eb="3">
      <t>ベッシ</t>
    </rPh>
    <phoneticPr fontId="61"/>
  </si>
  <si>
    <t>【別紙1-6】防災情報6 にて、配信対象とする防災情報を指定してください</t>
    <rPh sb="1" eb="3">
      <t>ベッシ</t>
    </rPh>
    <phoneticPr fontId="61"/>
  </si>
  <si>
    <t>【別紙1-5】防災情報5 にて、配信対象とする防災情報を指定してください</t>
    <rPh sb="1" eb="3">
      <t>ベッシ</t>
    </rPh>
    <phoneticPr fontId="61"/>
  </si>
  <si>
    <t>【別紙1-4】防災情報4 にて、配信対象とする防災情報を指定してください</t>
    <rPh sb="1" eb="3">
      <t>ベッシ</t>
    </rPh>
    <phoneticPr fontId="61"/>
  </si>
  <si>
    <t>【別紙1-3】防災情報3 にて、配信対象とする防災情報を指定してください</t>
    <rPh sb="1" eb="3">
      <t>ベッシ</t>
    </rPh>
    <phoneticPr fontId="61"/>
  </si>
  <si>
    <t>【別紙1-2】防災情報2 にて、配信対象とする防災情報を指定してください</t>
    <rPh sb="1" eb="3">
      <t>ベッシ</t>
    </rPh>
    <phoneticPr fontId="61"/>
  </si>
  <si>
    <t>【別紙1-1】防災情報1 にて、配信対象とする防災情報を指定してください</t>
    <rPh sb="1" eb="3">
      <t>ベッシ</t>
    </rPh>
    <rPh sb="7" eb="9">
      <t>ボウサイ</t>
    </rPh>
    <rPh sb="9" eb="11">
      <t>ジョウホウ</t>
    </rPh>
    <rPh sb="16" eb="18">
      <t>ハイシン</t>
    </rPh>
    <rPh sb="18" eb="20">
      <t>タイショウ</t>
    </rPh>
    <rPh sb="23" eb="25">
      <t>ボウサイ</t>
    </rPh>
    <rPh sb="28" eb="30">
      <t>シテイ</t>
    </rPh>
    <phoneticPr fontId="61"/>
  </si>
  <si>
    <t>防災情報割込プレイリスト（防災情報1）</t>
    <rPh sb="13" eb="15">
      <t>ボウサイ</t>
    </rPh>
    <rPh sb="15" eb="17">
      <t>ジョウホウ</t>
    </rPh>
    <phoneticPr fontId="4"/>
  </si>
  <si>
    <t>防災情報割込プレイリスト（防災情報2）</t>
    <phoneticPr fontId="4"/>
  </si>
  <si>
    <t>防災情報割込プレイリスト（防災情報10）</t>
    <phoneticPr fontId="4"/>
  </si>
  <si>
    <t>防災情報割込プレイリスト（防災情報9）</t>
    <phoneticPr fontId="4"/>
  </si>
  <si>
    <t>防災情報割込プレイリスト（防災情報8）</t>
    <phoneticPr fontId="4"/>
  </si>
  <si>
    <t>防災情報割込プレイリスト（防災情報7）</t>
    <phoneticPr fontId="4"/>
  </si>
  <si>
    <t>防災情報割込プレイリスト（防災情報6）</t>
    <phoneticPr fontId="4"/>
  </si>
  <si>
    <t>防災情報割込プレイリスト（防災情報5）</t>
    <phoneticPr fontId="4"/>
  </si>
  <si>
    <t>防災情報割込プレイリスト（防災情報4）</t>
    <phoneticPr fontId="4"/>
  </si>
  <si>
    <t>防災情報割込プレイリスト（防災情報3）</t>
    <phoneticPr fontId="4"/>
  </si>
  <si>
    <t>情報</t>
    <rPh sb="0" eb="2">
      <t>ジョウホウ</t>
    </rPh>
    <phoneticPr fontId="4"/>
  </si>
  <si>
    <t>※各情報の情報配信元は以下となります。</t>
    <rPh sb="1" eb="2">
      <t>カク</t>
    </rPh>
    <rPh sb="2" eb="4">
      <t>ジョウホウ</t>
    </rPh>
    <rPh sb="5" eb="7">
      <t>ジョウホウ</t>
    </rPh>
    <rPh sb="7" eb="9">
      <t>ハイシン</t>
    </rPh>
    <rPh sb="9" eb="10">
      <t>モト</t>
    </rPh>
    <rPh sb="10" eb="11">
      <t>ニイモト</t>
    </rPh>
    <rPh sb="11" eb="13">
      <t>イカ</t>
    </rPh>
    <phoneticPr fontId="4"/>
  </si>
  <si>
    <t>　[3]-3　ご登録情報</t>
    <rPh sb="8" eb="12">
      <t>トウロクジョウホウ</t>
    </rPh>
    <phoneticPr fontId="4"/>
  </si>
  <si>
    <t>　[3]-4　年一括支払い割引</t>
    <rPh sb="7" eb="8">
      <t>ネン</t>
    </rPh>
    <rPh sb="8" eb="10">
      <t>イッカツ</t>
    </rPh>
    <rPh sb="10" eb="12">
      <t>シハラ</t>
    </rPh>
    <rPh sb="13" eb="15">
      <t>ワリビキ</t>
    </rPh>
    <phoneticPr fontId="4"/>
  </si>
  <si>
    <t>　[3]-5　ご確認事項</t>
    <rPh sb="8" eb="10">
      <t>カクニン</t>
    </rPh>
    <rPh sb="10" eb="12">
      <t>ジコウ</t>
    </rPh>
    <phoneticPr fontId="4"/>
  </si>
  <si>
    <t>CMSログイン用メールアドレス</t>
    <rPh sb="7" eb="8">
      <t>ヨウ</t>
    </rPh>
    <phoneticPr fontId="4"/>
  </si>
  <si>
    <t>CMS登録名</t>
    <phoneticPr fontId="4"/>
  </si>
  <si>
    <t>Ver1.5</t>
    <phoneticPr fontId="4"/>
  </si>
  <si>
    <t>　本申請書にご記入いただく個人情報の取り扱いについて</t>
    <phoneticPr fontId="4"/>
  </si>
  <si>
    <t>■ 利用の目的</t>
    <rPh sb="2" eb="4">
      <t>リヨウ</t>
    </rPh>
    <rPh sb="5" eb="7">
      <t>モクテキ</t>
    </rPh>
    <phoneticPr fontId="4"/>
  </si>
  <si>
    <t>当社にご提供いただいた一般個人情報（個人番号を含まない個人情報）の利用目的は以下のとおりです。なお、通話内容の確認や応対品質の評価・研修を</t>
    <phoneticPr fontId="4"/>
  </si>
  <si>
    <t>通じて顧客満足の向上を図るために、お客さまとの通話内容を書面、音声又は電子的方法により記録させていただくことがあります。</t>
    <phoneticPr fontId="4"/>
  </si>
  <si>
    <t>　　　　※個人情報の定義詳細につきましては、当社「個人情報保護ポリシー」（以下リンク）を参照願います。
　　</t>
    <phoneticPr fontId="4"/>
  </si>
  <si>
    <t>　　　　　（https://www.nttsmc.com/policy.html）
　　</t>
    <phoneticPr fontId="4"/>
  </si>
  <si>
    <t>　　・お客さまの本人確認・与信管理</t>
    <phoneticPr fontId="4"/>
  </si>
  <si>
    <t>　　・お問合せへの回答、ご請求いただいた資料の送付</t>
    <phoneticPr fontId="4"/>
  </si>
  <si>
    <t>　　・サービス等の提供等</t>
    <phoneticPr fontId="4"/>
  </si>
  <si>
    <t>　　・サービス等の料金の計算および請求</t>
    <phoneticPr fontId="4"/>
  </si>
  <si>
    <t>　　・データセンタのセキュリティ維持</t>
    <phoneticPr fontId="4"/>
  </si>
  <si>
    <t>　　・これらに係るお客さまへのご連絡</t>
    <phoneticPr fontId="4"/>
  </si>
  <si>
    <t>　　・その他利用規約等に基づく契約内容の実施に必要となる範囲</t>
    <phoneticPr fontId="4"/>
  </si>
  <si>
    <t>　　・サービス等のご紹介・ご提案・コンサルティング</t>
    <phoneticPr fontId="4"/>
  </si>
  <si>
    <t>　　・お客さまの紹介のお願い、謝礼等の各種郵便物の送付</t>
    <phoneticPr fontId="4"/>
  </si>
  <si>
    <t>　　・アンケート調査協力依頼の送付</t>
    <phoneticPr fontId="4"/>
  </si>
  <si>
    <t>　　・サービス等の品質改善、ＣＳ向上</t>
    <phoneticPr fontId="4"/>
  </si>
  <si>
    <t>　　・サービス等の分析・企画・開発・実験</t>
    <phoneticPr fontId="4"/>
  </si>
  <si>
    <t>　　・サービス等を提供するための設備の管理・改善</t>
    <phoneticPr fontId="4"/>
  </si>
  <si>
    <t>　　・そのサービス等に係る業務の遂行に必要な範囲</t>
    <phoneticPr fontId="4"/>
  </si>
  <si>
    <t>なお、お客さまとのサービス等に係る契約が解除等された後においても、上記の利用目的の範囲内で一般個人情報を利用することがあります。</t>
    <phoneticPr fontId="4"/>
  </si>
  <si>
    <t>※ サービス等とは</t>
    <phoneticPr fontId="4"/>
  </si>
  <si>
    <t>　　・ハウジングサービス、クラウドサービス、ストリーミングサービスを始めとしたプラットフォームサービス</t>
    <phoneticPr fontId="4"/>
  </si>
  <si>
    <t>　　・情報通信システム（関連するソフトウェア・機器を含む）の開発、保守の受託および販売、賃貸</t>
    <phoneticPr fontId="4"/>
  </si>
  <si>
    <t>　　・通信ネットワークを利用した各種情報提供サービス、情報処理サービス、広告宣伝に関する業務および代理業務</t>
    <phoneticPr fontId="4"/>
  </si>
  <si>
    <t>　　・通信ネットワークを利用した商取引の決済処理に関する業務及びその受託及び代行</t>
    <phoneticPr fontId="4"/>
  </si>
  <si>
    <t>　　・著作権、意匠権、商標権及び工業所有権の取得、販売、使用許諾及びその管理運用</t>
    <phoneticPr fontId="4"/>
  </si>
  <si>
    <t>　　・前各号に関する調査・研究・研修及びコンサルティングの受託</t>
    <phoneticPr fontId="4"/>
  </si>
  <si>
    <t>　　・前各号に付帯又は関連する一切の業務</t>
    <phoneticPr fontId="4"/>
  </si>
  <si>
    <t>※ サービス等の提供とは</t>
    <phoneticPr fontId="4"/>
  </si>
  <si>
    <t>　　　サービス等の提供の開始、保守、故障対応、変更、解除、譲渡、承継、提供停止、提供中止等を含みます。以下において同様とします。</t>
    <phoneticPr fontId="4"/>
  </si>
  <si>
    <t>　個人情報保護管理責任者の職名　　　：エヌ・ティ・ティ・スマートコネクト株式会社、経営企画部長</t>
    <phoneticPr fontId="4"/>
  </si>
  <si>
    <t>　一般個人情報の苦情等についての連絡先　：kojin@nttsmc.com</t>
    <phoneticPr fontId="4"/>
  </si>
  <si>
    <t>■一般個人情報の共同利用</t>
    <rPh sb="1" eb="3">
      <t>イッパン</t>
    </rPh>
    <rPh sb="3" eb="5">
      <t>コジン</t>
    </rPh>
    <rPh sb="5" eb="7">
      <t>ジョウホウ</t>
    </rPh>
    <rPh sb="8" eb="10">
      <t>キョウドウ</t>
    </rPh>
    <rPh sb="10" eb="12">
      <t>リヨウ</t>
    </rPh>
    <phoneticPr fontId="4"/>
  </si>
  <si>
    <t>当社は、以下のとおり個人情報を個人情報保護法第23条第5項第3号の規定に基づき、共同利用します。</t>
    <rPh sb="0" eb="2">
      <t>トウシャ</t>
    </rPh>
    <rPh sb="4" eb="6">
      <t>イカ</t>
    </rPh>
    <rPh sb="10" eb="12">
      <t>コジン</t>
    </rPh>
    <rPh sb="12" eb="14">
      <t>ジョウホウ</t>
    </rPh>
    <rPh sb="15" eb="17">
      <t>コジン</t>
    </rPh>
    <rPh sb="17" eb="19">
      <t>ジョウホウ</t>
    </rPh>
    <rPh sb="19" eb="21">
      <t>ホゴ</t>
    </rPh>
    <rPh sb="21" eb="22">
      <t>ホウ</t>
    </rPh>
    <rPh sb="22" eb="23">
      <t>ダイ</t>
    </rPh>
    <rPh sb="25" eb="26">
      <t>ジョウ</t>
    </rPh>
    <rPh sb="26" eb="27">
      <t>ダイ</t>
    </rPh>
    <rPh sb="28" eb="29">
      <t>コウ</t>
    </rPh>
    <rPh sb="29" eb="30">
      <t>ダイ</t>
    </rPh>
    <rPh sb="31" eb="32">
      <t>ゴウ</t>
    </rPh>
    <rPh sb="33" eb="35">
      <t>キテイ</t>
    </rPh>
    <rPh sb="36" eb="37">
      <t>モト</t>
    </rPh>
    <rPh sb="40" eb="42">
      <t>キョウドウ</t>
    </rPh>
    <rPh sb="42" eb="44">
      <t>リヨウ</t>
    </rPh>
    <phoneticPr fontId="4"/>
  </si>
  <si>
    <t>（1）共同して利用される個人情報の項目</t>
    <phoneticPr fontId="4"/>
  </si>
  <si>
    <t>　・お客さまがお申込又はご利用のサービス等の名称、内容、申込、提供開始、休廃止等の日付等</t>
    <phoneticPr fontId="4"/>
  </si>
  <si>
    <t>　・お客さまの氏名、住所、電話番号、メールアドレス等</t>
    <phoneticPr fontId="4"/>
  </si>
  <si>
    <t>　・お客さまの連絡先（氏名、住所、電話番号、メールアドレス等）</t>
    <phoneticPr fontId="4"/>
  </si>
  <si>
    <t>　・故障対応に必要となる故障対応状況、故障履歴情報、利用設備情報等</t>
    <phoneticPr fontId="4"/>
  </si>
  <si>
    <t>　・料金請求先の氏名、住所、電話番号等、料金請求に必要となる金融機関の口座番号及び口座名義、クレジット カード番号並びに過去における</t>
    <phoneticPr fontId="4"/>
  </si>
  <si>
    <t>　　料金の請求及び支払状況等</t>
    <phoneticPr fontId="4"/>
  </si>
  <si>
    <t>　・お客さまの本人確認のためにご提示いただいた書面に記載の情報、又は公共機関又は信用情報機関等、第三者から適法に取得する情報のうち</t>
    <phoneticPr fontId="4"/>
  </si>
  <si>
    <t>　　個人情報に該当する項目</t>
    <phoneticPr fontId="4"/>
  </si>
  <si>
    <t>　・その他お客さまによる当社サービス等のお申込等に際して当社が取り扱うこととなる情報のうち個人情報に該当する項目</t>
    <phoneticPr fontId="4"/>
  </si>
  <si>
    <t>（2）共同して利用する者の範囲</t>
    <phoneticPr fontId="4"/>
  </si>
  <si>
    <t>　NTTビジネスソリューションズ株式会社、株式会社エヌ・ティ・ティ マーケティング アクト、株式会社エヌ・ティ・ティ マーケティング アクトProCX、</t>
    <phoneticPr fontId="4"/>
  </si>
  <si>
    <t>　株式会社NTTフィールドテクノ、テルウェル西日本株式会社、エヌ・ティ・ティ・メディアサプライ株式会社、</t>
    <phoneticPr fontId="4"/>
  </si>
  <si>
    <t>　株式会社NTT西日本アセット・プランニング、株式会社ジャパン・インフラ・ウェイマーク、株式会社NTTSportict</t>
    <phoneticPr fontId="4"/>
  </si>
  <si>
    <t>（3）共同して利用する者の利用目的</t>
    <phoneticPr fontId="4"/>
  </si>
  <si>
    <t>　各種サービス等のご紹介及びご提案、新たなサービス等の企画及び開発、並びに各種サービス等の品質改善・CS（顧客満足度）向上等のための施策</t>
    <phoneticPr fontId="4"/>
  </si>
  <si>
    <t>　（アンケート調査を含みます。）のため</t>
    <phoneticPr fontId="4"/>
  </si>
  <si>
    <t>（4）共同利用に関する責任者</t>
    <phoneticPr fontId="4"/>
  </si>
  <si>
    <t>　エヌ・ティ・ティ・スマートコネクト株式会社</t>
    <phoneticPr fontId="4"/>
  </si>
  <si>
    <t>（5）個人情報の取得方法</t>
    <phoneticPr fontId="4"/>
  </si>
  <si>
    <t>　共同利用する個人情報につきましては、口頭（電話・対面）、ウェブ上の入力フォーム、契約書、アンケート、メール、ハガキ、FAXその他書面</t>
    <phoneticPr fontId="4"/>
  </si>
  <si>
    <t>　（電子的・磁気的方式等によって作られた記録含む）などを通じ、（2）の各社で取得したものと致します。</t>
    <phoneticPr fontId="4"/>
  </si>
  <si>
    <t>■一般個人情報の第三者への提供</t>
    <rPh sb="1" eb="3">
      <t>イッパン</t>
    </rPh>
    <rPh sb="3" eb="5">
      <t>コジン</t>
    </rPh>
    <rPh sb="5" eb="7">
      <t>ジョウホウ</t>
    </rPh>
    <rPh sb="8" eb="11">
      <t>ダイサンシャ</t>
    </rPh>
    <rPh sb="13" eb="15">
      <t>テイキョウ</t>
    </rPh>
    <phoneticPr fontId="4"/>
  </si>
  <si>
    <t>当社は、一般個人情報を個人情報保護法その他法令、又はあらかじめいただいたお客さまからの同意の範囲以外には、第三者に提供しません。</t>
    <phoneticPr fontId="4"/>
  </si>
  <si>
    <t>■一般個人情報の取扱いの委託</t>
    <phoneticPr fontId="4"/>
  </si>
  <si>
    <t>当社が取り扱う一般個人情報は、個人情報保護法第23条第4項第1号の規定に基づき、当社が業務を委託する他の事業者に対して委託することがあります。</t>
    <phoneticPr fontId="4"/>
  </si>
  <si>
    <t>■一般個人情報に関する権利</t>
    <phoneticPr fontId="4"/>
  </si>
  <si>
    <t>お客さまは、お客さまの一般個人情報の利用目的の通知、一般個人情報の開示、内容が事実でない場合における訂正、追加、削除、利用停止等及び</t>
    <phoneticPr fontId="4"/>
  </si>
  <si>
    <t>第三者提供の停止を当社に請求することができます。</t>
    <phoneticPr fontId="4"/>
  </si>
  <si>
    <t>ただし、法令等に定める手続きに支障をきたす場合には、当社は応じることができません。</t>
    <phoneticPr fontId="4"/>
  </si>
  <si>
    <t>なお、上記手続きについては、下記の一般個人情報の開示請求等についての連絡先までお願いします。</t>
    <phoneticPr fontId="4"/>
  </si>
  <si>
    <t>■一般個人情報を与えることの任意性及び当該情報を与えなかった場合に生じる結果</t>
    <phoneticPr fontId="4"/>
  </si>
  <si>
    <t>当社への一般個人情報の提供は任意ですが、円滑なサービス等の提供に支障をきたす可能性がございます。</t>
    <phoneticPr fontId="4"/>
  </si>
  <si>
    <t>2022.6.20</t>
    <phoneticPr fontId="4"/>
  </si>
  <si>
    <t>個人情報の取り扱いについて、ひかりサイネージサービス利用規約、Web請求書システム利用規約に承諾の上、 以下のとおり申し込みます。</t>
    <rPh sb="0" eb="2">
      <t>コジン</t>
    </rPh>
    <rPh sb="2" eb="4">
      <t>ジョウホウ</t>
    </rPh>
    <rPh sb="5" eb="6">
      <t>ト</t>
    </rPh>
    <rPh sb="7" eb="8">
      <t>アツカ</t>
    </rPh>
    <rPh sb="26" eb="28">
      <t>リヨウ</t>
    </rPh>
    <rPh sb="28" eb="30">
      <t>キヤク</t>
    </rPh>
    <rPh sb="46" eb="48">
      <t>ショウダク</t>
    </rPh>
    <rPh sb="49" eb="50">
      <t>ウエ</t>
    </rPh>
    <phoneticPr fontId="4"/>
  </si>
  <si>
    <t>Web請求書システム</t>
    <rPh sb="3" eb="5">
      <t>セイキュウ</t>
    </rPh>
    <rPh sb="5" eb="6">
      <t>ショ</t>
    </rPh>
    <phoneticPr fontId="4"/>
  </si>
  <si>
    <t>新規ID払い出し</t>
    <rPh sb="0" eb="2">
      <t>シンキ</t>
    </rPh>
    <rPh sb="4" eb="5">
      <t>ハラ</t>
    </rPh>
    <rPh sb="6" eb="7">
      <t>ダ</t>
    </rPh>
    <phoneticPr fontId="4"/>
  </si>
  <si>
    <t>既存IDとの統合</t>
    <rPh sb="0" eb="2">
      <t>キソン</t>
    </rPh>
    <rPh sb="6" eb="8">
      <t>トウゴウ</t>
    </rPh>
    <phoneticPr fontId="4"/>
  </si>
  <si>
    <t>※当社の別のサービスにおいて払い出されたIDを記載ください。
※IDは統合時に変更になる場合がございます。変更になった場合、変更前のIDが利用できなくなる場合もございますので、予めご了承ください。</t>
    <rPh sb="1" eb="3">
      <t>トウシャ</t>
    </rPh>
    <rPh sb="4" eb="5">
      <t>ベツ</t>
    </rPh>
    <rPh sb="14" eb="15">
      <t>ハラ</t>
    </rPh>
    <rPh sb="16" eb="17">
      <t>ダ</t>
    </rPh>
    <rPh sb="23" eb="25">
      <t>キサイ</t>
    </rPh>
    <rPh sb="35" eb="37">
      <t>トウゴウ</t>
    </rPh>
    <rPh sb="37" eb="38">
      <t>ジ</t>
    </rPh>
    <rPh sb="39" eb="41">
      <t>ヘンコウ</t>
    </rPh>
    <rPh sb="44" eb="46">
      <t>バアイ</t>
    </rPh>
    <rPh sb="53" eb="55">
      <t>ヘンコウ</t>
    </rPh>
    <rPh sb="59" eb="61">
      <t>バアイ</t>
    </rPh>
    <rPh sb="62" eb="65">
      <t>ヘンコウマエ</t>
    </rPh>
    <rPh sb="69" eb="71">
      <t>リヨウ</t>
    </rPh>
    <rPh sb="77" eb="79">
      <t>バアイ</t>
    </rPh>
    <rPh sb="88" eb="89">
      <t>アラカジ</t>
    </rPh>
    <rPh sb="91" eb="93">
      <t>リョウショウ</t>
    </rPh>
    <phoneticPr fontId="4"/>
  </si>
  <si>
    <t>※web請求書システム利用規約　https://billing.nttsmc.com/nttsmc/top/linkTerms
※口座振替をご要望の場合、サービス開通後に申込書類をご提出ください。口座振替適用までの2～3ヶ月間は、請求書でのお支払いとなります。</t>
    <phoneticPr fontId="4"/>
  </si>
  <si>
    <r>
      <rPr>
        <b/>
        <sz val="7.5"/>
        <rFont val="メイリオ"/>
        <family val="3"/>
        <charset val="128"/>
      </rPr>
      <t>請求書はWeb請求書システムから発行いただき、当社指定の銀行口座へお振込みいただきます。</t>
    </r>
    <r>
      <rPr>
        <sz val="7.5"/>
        <rFont val="メイリオ"/>
        <family val="3"/>
        <charset val="128"/>
      </rPr>
      <t xml:space="preserve">
Web請求書システムから発行される請求書はPDF形式のファイルです。</t>
    </r>
    <rPh sb="0" eb="3">
      <t>セイキュウショ</t>
    </rPh>
    <rPh sb="7" eb="10">
      <t>セイキュウショ</t>
    </rPh>
    <rPh sb="16" eb="18">
      <t>ハッコウ</t>
    </rPh>
    <rPh sb="23" eb="25">
      <t>トウシャ</t>
    </rPh>
    <rPh sb="25" eb="27">
      <t>シテイ</t>
    </rPh>
    <rPh sb="28" eb="30">
      <t>ギンコウ</t>
    </rPh>
    <rPh sb="30" eb="32">
      <t>コウザ</t>
    </rPh>
    <rPh sb="34" eb="36">
      <t>フリコ</t>
    </rPh>
    <rPh sb="48" eb="51">
      <t>セイキュウショ</t>
    </rPh>
    <rPh sb="57" eb="59">
      <t>ハッコウ</t>
    </rPh>
    <rPh sb="62" eb="65">
      <t>セイキュウショ</t>
    </rPh>
    <rPh sb="69" eb="71">
      <t>ケイシキ</t>
    </rPh>
    <phoneticPr fontId="4"/>
  </si>
  <si>
    <t>お支払い方法は「請求書」、「口座振替（※）」よりご選択いただけます。
　</t>
    <phoneticPr fontId="4"/>
  </si>
  <si>
    <t>※「口座振替」をご要望の場合、サービス開通後に口座振替のお申込をいただく必要がございます。開通時に申込の案内を送付させていただきます。</t>
  </si>
  <si>
    <t>　申請書をご提出いただいた後、審査結果がでるまで通常2～3ヵ月程度かかりますので、審査結果が出るまでの間は「請求書」での請求方法となります。</t>
  </si>
  <si>
    <t>　■口座振替依頼書　：　https://cloud.nttsmc.com/doc/cloud_transfer.pdf</t>
    <phoneticPr fontId="4"/>
  </si>
  <si>
    <t>　ＮＴＴスマートコネクトでは、請求書の発行は「Web請求書システム」を利用しており PDFファイルでの発行となります。</t>
    <phoneticPr fontId="4"/>
  </si>
  <si>
    <t>　サービス開通後、請求書送付先情報に記載いただいたメールアドレス宛に「Web請求書システム」のログイン情報等を送付させていただきます。</t>
    <phoneticPr fontId="4"/>
  </si>
  <si>
    <t>　追加・変更・移行の場合におかれましても、本申込以降「Web請求書システム」による請求書の発行とさせていただきますので、</t>
    <phoneticPr fontId="4"/>
  </si>
  <si>
    <t>　請求書送付先情報に記載いただいたメールアドレス宛に「Web請求書システム」のログイン情報等を送付させていただきます。</t>
    <phoneticPr fontId="4"/>
  </si>
  <si>
    <t>　なお、既に当該お客様番号で「Web請求書システム」をご利用のお客様につきましては従来通りのログインIDで「Web請求書システム」をお使いいただけます。</t>
    <phoneticPr fontId="4"/>
  </si>
  <si>
    <t>　■Web請求書システム　：　https://billing.nttsmc.com/nttsmc/</t>
    <phoneticPr fontId="4"/>
  </si>
  <si>
    <t>　　Web請求書システム利用規約　：　https://billing.nttsmc.com/nttsmc/top/linkTerms</t>
  </si>
  <si>
    <t>　　Web請求書システムのご案内　：　https://www.nttsmc.com/billing/web/info.html</t>
  </si>
  <si>
    <t>　■Web請求書システムお問合せ先　：　NTTスマートコネクト株式会社　カスタマサービス担当　billing@nttsmc.com</t>
    <phoneticPr fontId="4"/>
  </si>
  <si>
    <t>hikari-sng-smc@nttsmc.com</t>
    <phoneticPr fontId="4"/>
  </si>
  <si>
    <t>NTTスマートコネクト株式会社　Bizひかりクラウド担当　宛て
〒540-0001　大阪府大阪市中央区城見2-2-22　マルイトOBPビル　4階 　</t>
    <phoneticPr fontId="4"/>
  </si>
  <si>
    <t>　[3]-2　オプション種別（コンテンツ、ユーザ追加、容量追加、分配機能）、オプション</t>
    <rPh sb="12" eb="14">
      <t>シュベツ</t>
    </rPh>
    <rPh sb="24" eb="26">
      <t>ツイカ</t>
    </rPh>
    <rPh sb="27" eb="31">
      <t>ヨウリョウツイカ</t>
    </rPh>
    <rPh sb="32" eb="36">
      <t>ブンパイキノウ</t>
    </rPh>
    <phoneticPr fontId="4"/>
  </si>
  <si>
    <t>[3]-2-1 コンテンツ</t>
    <phoneticPr fontId="4"/>
  </si>
  <si>
    <t>[3]-2-2 ユーザ追加</t>
    <rPh sb="11" eb="13">
      <t>ツイカ</t>
    </rPh>
    <phoneticPr fontId="4"/>
  </si>
  <si>
    <t>[3]-2-3 容量追加</t>
    <rPh sb="8" eb="10">
      <t>ヨウリョウ</t>
    </rPh>
    <rPh sb="10" eb="12">
      <t>ツイカ</t>
    </rPh>
    <phoneticPr fontId="4"/>
  </si>
  <si>
    <t>[3]-2-4 分配機能</t>
    <rPh sb="8" eb="12">
      <t>ブンパイキノウ</t>
    </rPh>
    <phoneticPr fontId="4"/>
  </si>
  <si>
    <t>標準ユーザ追加</t>
    <rPh sb="0" eb="2">
      <t>ヒョウジュン</t>
    </rPh>
    <rPh sb="5" eb="7">
      <t>ツイカ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</si>
</sst>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F800]dddd\,\ mmmm\ dd\,\ yyyy"/>
    <numFmt numFmtId="177" formatCode="yyyy&quot;年&quot;m&quot;月&quot;d&quot;日&quot;;@"/>
    <numFmt numFmtId="178" formatCode="0_ "/>
    <numFmt numFmtId="179" formatCode="0_ ;[Red]\-0\ "/>
  </numFmts>
  <fonts count="8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12"/>
      <name val="ＭＳ Ｐゴシック"/>
      <family val="3"/>
      <charset val="128"/>
    </font>
    <font>
      <sz val="9"/>
      <color rgb="FF000000"/>
      <name val="MS UI Gothic"/>
      <family val="3"/>
      <charset val="128"/>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1"/>
      <name val="メイリオ"/>
      <family val="3"/>
      <charset val="128"/>
    </font>
    <font>
      <b/>
      <sz val="16"/>
      <name val="メイリオ"/>
      <family val="3"/>
      <charset val="128"/>
    </font>
    <font>
      <b/>
      <sz val="11"/>
      <name val="メイリオ"/>
      <family val="3"/>
      <charset val="128"/>
    </font>
    <font>
      <b/>
      <sz val="9"/>
      <color theme="0"/>
      <name val="メイリオ"/>
      <family val="3"/>
      <charset val="128"/>
    </font>
    <font>
      <sz val="8"/>
      <color theme="0"/>
      <name val="メイリオ"/>
      <family val="3"/>
      <charset val="128"/>
    </font>
    <font>
      <b/>
      <sz val="8"/>
      <color indexed="9"/>
      <name val="メイリオ"/>
      <family val="3"/>
      <charset val="128"/>
    </font>
    <font>
      <sz val="8"/>
      <color indexed="9"/>
      <name val="メイリオ"/>
      <family val="3"/>
      <charset val="128"/>
    </font>
    <font>
      <sz val="9"/>
      <name val="メイリオ"/>
      <family val="3"/>
      <charset val="128"/>
    </font>
    <font>
      <b/>
      <sz val="9"/>
      <color rgb="FFFF0000"/>
      <name val="メイリオ"/>
      <family val="3"/>
      <charset val="128"/>
    </font>
    <font>
      <sz val="9"/>
      <color theme="1"/>
      <name val="メイリオ"/>
      <family val="3"/>
      <charset val="128"/>
    </font>
    <font>
      <sz val="8"/>
      <color theme="1"/>
      <name val="メイリオ"/>
      <family val="3"/>
      <charset val="128"/>
    </font>
    <font>
      <sz val="8"/>
      <name val="メイリオ"/>
      <family val="3"/>
      <charset val="128"/>
    </font>
    <font>
      <b/>
      <sz val="9"/>
      <name val="メイリオ"/>
      <family val="3"/>
      <charset val="128"/>
    </font>
    <font>
      <sz val="10"/>
      <name val="メイリオ"/>
      <family val="3"/>
      <charset val="128"/>
    </font>
    <font>
      <b/>
      <sz val="9"/>
      <color indexed="9"/>
      <name val="メイリオ"/>
      <family val="3"/>
      <charset val="128"/>
    </font>
    <font>
      <b/>
      <sz val="12"/>
      <name val="メイリオ"/>
      <family val="3"/>
      <charset val="128"/>
    </font>
    <font>
      <b/>
      <sz val="11"/>
      <color indexed="9"/>
      <name val="メイリオ"/>
      <family val="3"/>
      <charset val="128"/>
    </font>
    <font>
      <sz val="7.5"/>
      <color rgb="FFFF0000"/>
      <name val="メイリオ"/>
      <family val="3"/>
      <charset val="128"/>
    </font>
    <font>
      <sz val="8"/>
      <color rgb="FFFF0000"/>
      <name val="メイリオ"/>
      <family val="3"/>
      <charset val="128"/>
    </font>
    <font>
      <sz val="9"/>
      <color theme="1" tint="4.9989318521683403E-2"/>
      <name val="メイリオ"/>
      <family val="3"/>
      <charset val="128"/>
    </font>
    <font>
      <sz val="11"/>
      <color theme="1" tint="4.9989318521683403E-2"/>
      <name val="メイリオ"/>
      <family val="3"/>
      <charset val="128"/>
    </font>
    <font>
      <b/>
      <sz val="11"/>
      <color theme="1" tint="4.9989318521683403E-2"/>
      <name val="メイリオ"/>
      <family val="3"/>
      <charset val="128"/>
    </font>
    <font>
      <sz val="8"/>
      <color theme="1" tint="0.249977111117893"/>
      <name val="メイリオ"/>
      <family val="3"/>
      <charset val="128"/>
    </font>
    <font>
      <sz val="6"/>
      <color indexed="22"/>
      <name val="メイリオ"/>
      <family val="3"/>
      <charset val="128"/>
    </font>
    <font>
      <sz val="6"/>
      <name val="メイリオ"/>
      <family val="3"/>
      <charset val="128"/>
    </font>
    <font>
      <sz val="9"/>
      <color indexed="9"/>
      <name val="メイリオ"/>
      <family val="3"/>
      <charset val="128"/>
    </font>
    <font>
      <sz val="9"/>
      <color rgb="FFFF0000"/>
      <name val="メイリオ"/>
      <family val="3"/>
      <charset val="128"/>
    </font>
    <font>
      <sz val="9"/>
      <color indexed="12"/>
      <name val="メイリオ"/>
      <family val="3"/>
      <charset val="128"/>
    </font>
    <font>
      <sz val="8"/>
      <color theme="1" tint="4.9989318521683403E-2"/>
      <name val="メイリオ"/>
      <family val="3"/>
      <charset val="128"/>
    </font>
    <font>
      <sz val="10"/>
      <color theme="1" tint="4.9989318521683403E-2"/>
      <name val="メイリオ"/>
      <family val="3"/>
      <charset val="128"/>
    </font>
    <font>
      <sz val="7"/>
      <name val="メイリオ"/>
      <family val="3"/>
      <charset val="128"/>
    </font>
    <font>
      <sz val="12"/>
      <name val="メイリオ"/>
      <family val="3"/>
      <charset val="128"/>
    </font>
    <font>
      <sz val="7.5"/>
      <name val="メイリオ"/>
      <family val="3"/>
      <charset val="128"/>
    </font>
    <font>
      <b/>
      <sz val="8"/>
      <name val="メイリオ"/>
      <family val="3"/>
      <charset val="128"/>
    </font>
    <font>
      <sz val="11"/>
      <color theme="0"/>
      <name val="メイリオ"/>
      <family val="3"/>
      <charset val="128"/>
    </font>
    <font>
      <sz val="8"/>
      <name val="ＭＳ Ｐゴシック"/>
      <family val="3"/>
      <charset val="128"/>
    </font>
    <font>
      <sz val="11"/>
      <name val="ＭＳ Ｐゴシック"/>
      <family val="3"/>
      <charset val="128"/>
    </font>
    <font>
      <sz val="9"/>
      <name val="HG丸ｺﾞｼｯｸM-PRO"/>
      <family val="3"/>
      <charset val="128"/>
    </font>
    <font>
      <sz val="6"/>
      <name val="ＭＳ Ｐゴシック"/>
      <family val="2"/>
      <charset val="128"/>
      <scheme val="minor"/>
    </font>
    <font>
      <u/>
      <sz val="11"/>
      <color theme="10"/>
      <name val="ＭＳ Ｐゴシック"/>
      <family val="3"/>
      <charset val="128"/>
    </font>
    <font>
      <b/>
      <sz val="10"/>
      <name val="メイリオ"/>
      <family val="3"/>
      <charset val="128"/>
    </font>
    <font>
      <b/>
      <sz val="10"/>
      <color indexed="9"/>
      <name val="メイリオ"/>
      <family val="3"/>
      <charset val="128"/>
    </font>
    <font>
      <sz val="8"/>
      <color rgb="FF0000FF"/>
      <name val="メイリオ"/>
      <family val="3"/>
      <charset val="128"/>
    </font>
    <font>
      <b/>
      <sz val="8"/>
      <color rgb="FF0000FF"/>
      <name val="メイリオ"/>
      <family val="3"/>
      <charset val="128"/>
    </font>
    <font>
      <sz val="8"/>
      <name val="HG丸ｺﾞｼｯｸM-PRO"/>
      <family val="3"/>
      <charset val="128"/>
    </font>
    <font>
      <sz val="11"/>
      <color rgb="FFFF0000"/>
      <name val="メイリオ"/>
      <family val="3"/>
      <charset val="128"/>
    </font>
    <font>
      <b/>
      <sz val="8"/>
      <color rgb="FFFF0000"/>
      <name val="メイリオ"/>
      <family val="3"/>
      <charset val="128"/>
    </font>
    <font>
      <sz val="8"/>
      <color theme="0" tint="-0.34998626667073579"/>
      <name val="メイリオ"/>
      <family val="3"/>
      <charset val="128"/>
    </font>
    <font>
      <sz val="11"/>
      <color theme="1"/>
      <name val="ＭＳ Ｐゴシック"/>
      <family val="3"/>
      <charset val="128"/>
      <scheme val="minor"/>
    </font>
    <font>
      <sz val="7"/>
      <color rgb="FFFF0000"/>
      <name val="メイリオ"/>
      <family val="3"/>
      <charset val="128"/>
    </font>
    <font>
      <sz val="12"/>
      <name val="ＭＳ Ｐゴシック"/>
      <family val="3"/>
      <charset val="128"/>
    </font>
    <font>
      <sz val="11"/>
      <color rgb="FFFFFF00"/>
      <name val="ＭＳ Ｐゴシック"/>
      <family val="3"/>
      <charset val="128"/>
    </font>
    <font>
      <sz val="10"/>
      <name val="ＭＳ Ｐゴシック"/>
      <family val="3"/>
      <charset val="128"/>
    </font>
    <font>
      <sz val="9"/>
      <name val="ＭＳ Ｐゴシック"/>
      <family val="3"/>
      <charset val="128"/>
    </font>
    <font>
      <b/>
      <sz val="16"/>
      <color theme="1"/>
      <name val="ＭＳ Ｐゴシック"/>
      <family val="3"/>
      <charset val="128"/>
      <scheme val="minor"/>
    </font>
    <font>
      <b/>
      <sz val="14"/>
      <color theme="0"/>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
      <b/>
      <sz val="7.5"/>
      <name val="メイリオ"/>
      <family val="3"/>
      <charset val="128"/>
    </font>
    <font>
      <u/>
      <sz val="9"/>
      <color indexed="12"/>
      <name val="メイリオ"/>
      <family val="3"/>
      <charset val="128"/>
    </font>
    <font>
      <b/>
      <sz val="8"/>
      <color theme="1"/>
      <name val="メイリオ"/>
      <family val="3"/>
      <charset val="128"/>
    </font>
    <font>
      <b/>
      <sz val="9"/>
      <color theme="1"/>
      <name val="メイリオ"/>
      <family val="3"/>
      <charset val="128"/>
    </font>
  </fonts>
  <fills count="48">
    <fill>
      <patternFill patternType="none"/>
    </fill>
    <fill>
      <patternFill patternType="gray125"/>
    </fill>
    <fill>
      <patternFill patternType="solid">
        <fgColor indexed="9"/>
        <bgColor indexed="64"/>
      </patternFill>
    </fill>
    <fill>
      <patternFill patternType="solid">
        <fgColor rgb="FF002060"/>
        <bgColor indexed="64"/>
      </patternFill>
    </fill>
    <fill>
      <patternFill patternType="solid">
        <fgColor rgb="FF0033CC"/>
        <bgColor indexed="64"/>
      </patternFill>
    </fill>
    <fill>
      <patternFill patternType="solid">
        <fgColor theme="8" tint="0.59999389629810485"/>
        <bgColor indexed="64"/>
      </patternFill>
    </fill>
    <fill>
      <patternFill patternType="solid">
        <fgColor theme="0"/>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
      <patternFill patternType="lightUp">
        <fgColor theme="0" tint="-0.34998626667073579"/>
        <bgColor theme="0" tint="-0.249977111117893"/>
      </patternFill>
    </fill>
    <fill>
      <patternFill patternType="solid">
        <fgColor rgb="FFFFC000"/>
        <bgColor indexed="64"/>
      </patternFill>
    </fill>
    <fill>
      <patternFill patternType="solid">
        <fgColor theme="5" tint="0.59999389629810485"/>
        <bgColor indexed="64"/>
      </patternFill>
    </fill>
    <fill>
      <patternFill patternType="solid">
        <fgColor theme="1"/>
        <bgColor indexed="64"/>
      </patternFill>
    </fill>
    <fill>
      <patternFill patternType="solid">
        <fgColor rgb="FF0000FF"/>
        <bgColor indexed="64"/>
      </patternFill>
    </fill>
    <fill>
      <patternFill patternType="lightUp">
        <fgColor theme="0" tint="-0.14996795556505021"/>
        <bgColor theme="0" tint="-0.24994659260841701"/>
      </patternFill>
    </fill>
  </fills>
  <borders count="153">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diagonal/>
    </border>
    <border>
      <left/>
      <right/>
      <top style="hair">
        <color indexed="64"/>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right style="hair">
        <color indexed="64"/>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bottom/>
      <diagonal/>
    </border>
    <border>
      <left/>
      <right/>
      <top/>
      <bottom style="hair">
        <color indexed="64"/>
      </bottom>
      <diagonal/>
    </border>
    <border>
      <left/>
      <right style="hair">
        <color indexed="64"/>
      </right>
      <top/>
      <bottom style="hair">
        <color indexed="64"/>
      </bottom>
      <diagonal/>
    </border>
    <border>
      <left/>
      <right style="hair">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medium">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right style="hair">
        <color indexed="64"/>
      </right>
      <top style="thin">
        <color indexed="64"/>
      </top>
      <bottom style="hair">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style="thin">
        <color theme="1" tint="0.499984740745262"/>
      </right>
      <top style="hair">
        <color theme="1" tint="0.499984740745262"/>
      </top>
      <bottom style="hair">
        <color theme="1" tint="0.499984740745262"/>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hair">
        <color indexed="64"/>
      </right>
      <top style="thin">
        <color indexed="64"/>
      </top>
      <bottom style="thin">
        <color indexed="64"/>
      </bottom>
      <diagonal/>
    </border>
    <border>
      <left/>
      <right style="thin">
        <color indexed="64"/>
      </right>
      <top/>
      <bottom style="hair">
        <color indexed="64"/>
      </bottom>
      <diagonal/>
    </border>
    <border>
      <left style="hair">
        <color indexed="64"/>
      </left>
      <right/>
      <top style="thin">
        <color indexed="64"/>
      </top>
      <bottom style="hair">
        <color indexed="64"/>
      </bottom>
      <diagonal/>
    </border>
    <border>
      <left style="hair">
        <color indexed="64"/>
      </left>
      <right/>
      <top/>
      <bottom style="thin">
        <color indexed="64"/>
      </bottom>
      <diagonal/>
    </border>
    <border>
      <left style="hair">
        <color theme="1" tint="0.499984740745262"/>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right style="hair">
        <color theme="1" tint="0.499984740745262"/>
      </right>
      <top style="hair">
        <color theme="1" tint="0.499984740745262"/>
      </top>
      <bottom style="hair">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hair">
        <color theme="1" tint="0.499984740745262"/>
      </top>
      <bottom style="hair">
        <color theme="1" tint="0.499984740745262"/>
      </bottom>
      <diagonal/>
    </border>
    <border>
      <left style="medium">
        <color rgb="FFFF0000"/>
      </left>
      <right style="medium">
        <color rgb="FFFF0000"/>
      </right>
      <top style="medium">
        <color rgb="FFFF0000"/>
      </top>
      <bottom style="medium">
        <color rgb="FFFF0000"/>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indexed="64"/>
      </top>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hair">
        <color indexed="64"/>
      </left>
      <right/>
      <top style="thin">
        <color indexed="64"/>
      </top>
      <bottom/>
      <diagonal/>
    </border>
    <border>
      <left/>
      <right/>
      <top style="medium">
        <color rgb="FFFF0000"/>
      </top>
      <bottom style="medium">
        <color rgb="FFFF0000"/>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rgb="FFFF0000"/>
      </left>
      <right style="medium">
        <color indexed="64"/>
      </right>
      <top style="medium">
        <color indexed="64"/>
      </top>
      <bottom style="medium">
        <color rgb="FFFF0000"/>
      </bottom>
      <diagonal/>
    </border>
    <border>
      <left style="medium">
        <color rgb="FFFF0000"/>
      </left>
      <right style="medium">
        <color indexed="64"/>
      </right>
      <top style="medium">
        <color rgb="FFFF0000"/>
      </top>
      <bottom style="medium">
        <color rgb="FFFF0000"/>
      </bottom>
      <diagonal/>
    </border>
    <border>
      <left style="medium">
        <color rgb="FFFF0000"/>
      </left>
      <right style="medium">
        <color indexed="64"/>
      </right>
      <top style="medium">
        <color rgb="FFFF0000"/>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rgb="FF0000FF"/>
      </left>
      <right style="thin">
        <color indexed="64"/>
      </right>
      <top style="medium">
        <color rgb="FF0000FF"/>
      </top>
      <bottom style="thin">
        <color indexed="64"/>
      </bottom>
      <diagonal/>
    </border>
    <border>
      <left style="thin">
        <color indexed="64"/>
      </left>
      <right style="thin">
        <color indexed="64"/>
      </right>
      <top style="medium">
        <color rgb="FF0000FF"/>
      </top>
      <bottom style="thin">
        <color indexed="64"/>
      </bottom>
      <diagonal/>
    </border>
    <border>
      <left style="thin">
        <color indexed="64"/>
      </left>
      <right style="medium">
        <color rgb="FF0000FF"/>
      </right>
      <top style="medium">
        <color rgb="FF0000FF"/>
      </top>
      <bottom style="thin">
        <color indexed="64"/>
      </bottom>
      <diagonal/>
    </border>
    <border>
      <left style="medium">
        <color rgb="FF0000FF"/>
      </left>
      <right style="thin">
        <color indexed="64"/>
      </right>
      <top style="thin">
        <color indexed="64"/>
      </top>
      <bottom style="thin">
        <color indexed="64"/>
      </bottom>
      <diagonal/>
    </border>
    <border>
      <left style="thin">
        <color indexed="64"/>
      </left>
      <right style="medium">
        <color rgb="FF0000FF"/>
      </right>
      <top style="thin">
        <color indexed="64"/>
      </top>
      <bottom style="thin">
        <color indexed="64"/>
      </bottom>
      <diagonal/>
    </border>
    <border>
      <left style="medium">
        <color rgb="FF0000FF"/>
      </left>
      <right style="thin">
        <color indexed="64"/>
      </right>
      <top style="thin">
        <color indexed="64"/>
      </top>
      <bottom style="medium">
        <color rgb="FF0000FF"/>
      </bottom>
      <diagonal/>
    </border>
    <border>
      <left style="thin">
        <color indexed="64"/>
      </left>
      <right style="thin">
        <color indexed="64"/>
      </right>
      <top style="thin">
        <color indexed="64"/>
      </top>
      <bottom style="medium">
        <color rgb="FF0000FF"/>
      </bottom>
      <diagonal/>
    </border>
    <border>
      <left style="thin">
        <color indexed="64"/>
      </left>
      <right style="medium">
        <color rgb="FF0000FF"/>
      </right>
      <top style="thin">
        <color indexed="64"/>
      </top>
      <bottom style="medium">
        <color rgb="FF0000FF"/>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right style="hair">
        <color indexed="64"/>
      </right>
      <top style="thin">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top/>
      <bottom style="hair">
        <color indexed="64"/>
      </bottom>
      <diagonal/>
    </border>
    <border>
      <left style="thin">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thin">
        <color theme="1" tint="0.499984740745262"/>
      </left>
      <right style="hair">
        <color theme="1" tint="0.499984740745262"/>
      </right>
      <top style="hair">
        <color theme="1" tint="0.499984740745262"/>
      </top>
      <bottom/>
      <diagonal/>
    </border>
    <border>
      <left style="hair">
        <color theme="1" tint="0.499984740745262"/>
      </left>
      <right style="hair">
        <color theme="1" tint="0.499984740745262"/>
      </right>
      <top style="hair">
        <color theme="1" tint="0.499984740745262"/>
      </top>
      <bottom/>
      <diagonal/>
    </border>
    <border>
      <left style="hair">
        <color theme="1" tint="0.499984740745262"/>
      </left>
      <right style="thin">
        <color theme="1" tint="0.499984740745262"/>
      </right>
      <top style="hair">
        <color theme="1" tint="0.499984740745262"/>
      </top>
      <bottom/>
      <diagonal/>
    </border>
    <border>
      <left style="medium">
        <color rgb="FFFF0000"/>
      </left>
      <right style="medium">
        <color rgb="FFFF0000"/>
      </right>
      <top style="medium">
        <color rgb="FFFF0000"/>
      </top>
      <bottom/>
      <diagonal/>
    </border>
    <border>
      <left style="medium">
        <color indexed="64"/>
      </left>
      <right style="thin">
        <color indexed="64"/>
      </right>
      <top/>
      <bottom/>
      <diagonal/>
    </border>
    <border>
      <left style="thin">
        <color indexed="64"/>
      </left>
      <right style="hair">
        <color theme="1" tint="0.499984740745262"/>
      </right>
      <top style="thin">
        <color indexed="64"/>
      </top>
      <bottom style="hair">
        <color theme="1" tint="0.499984740745262"/>
      </bottom>
      <diagonal/>
    </border>
    <border>
      <left style="hair">
        <color theme="1" tint="0.499984740745262"/>
      </left>
      <right style="hair">
        <color theme="1" tint="0.499984740745262"/>
      </right>
      <top style="thin">
        <color indexed="64"/>
      </top>
      <bottom style="hair">
        <color theme="1" tint="0.499984740745262"/>
      </bottom>
      <diagonal/>
    </border>
    <border>
      <left style="hair">
        <color theme="1" tint="0.499984740745262"/>
      </left>
      <right style="thin">
        <color theme="1" tint="0.499984740745262"/>
      </right>
      <top style="thin">
        <color indexed="64"/>
      </top>
      <bottom style="hair">
        <color theme="1" tint="0.499984740745262"/>
      </bottom>
      <diagonal/>
    </border>
    <border>
      <left style="thin">
        <color theme="1" tint="0.499984740745262"/>
      </left>
      <right/>
      <top style="thin">
        <color indexed="64"/>
      </top>
      <bottom style="hair">
        <color theme="1" tint="0.499984740745262"/>
      </bottom>
      <diagonal/>
    </border>
    <border>
      <left/>
      <right/>
      <top style="thin">
        <color indexed="64"/>
      </top>
      <bottom style="hair">
        <color theme="1" tint="0.499984740745262"/>
      </bottom>
      <diagonal/>
    </border>
    <border>
      <left/>
      <right style="thin">
        <color indexed="64"/>
      </right>
      <top style="thin">
        <color indexed="64"/>
      </top>
      <bottom style="hair">
        <color theme="1" tint="0.499984740745262"/>
      </bottom>
      <diagonal/>
    </border>
    <border>
      <left style="thin">
        <color indexed="64"/>
      </left>
      <right style="hair">
        <color theme="1" tint="0.499984740745262"/>
      </right>
      <top style="hair">
        <color theme="1" tint="0.499984740745262"/>
      </top>
      <bottom style="hair">
        <color theme="1" tint="0.499984740745262"/>
      </bottom>
      <diagonal/>
    </border>
    <border>
      <left style="thin">
        <color theme="1" tint="0.499984740745262"/>
      </left>
      <right/>
      <top/>
      <bottom style="hair">
        <color theme="1" tint="0.499984740745262"/>
      </bottom>
      <diagonal/>
    </border>
    <border>
      <left/>
      <right/>
      <top/>
      <bottom style="hair">
        <color theme="1" tint="0.499984740745262"/>
      </bottom>
      <diagonal/>
    </border>
    <border>
      <left/>
      <right style="hair">
        <color theme="1" tint="0.499984740745262"/>
      </right>
      <top/>
      <bottom style="hair">
        <color theme="1" tint="0.499984740745262"/>
      </bottom>
      <diagonal/>
    </border>
    <border>
      <left style="hair">
        <color theme="1" tint="0.499984740745262"/>
      </left>
      <right style="hair">
        <color theme="1" tint="0.499984740745262"/>
      </right>
      <top/>
      <bottom style="hair">
        <color theme="1" tint="0.499984740745262"/>
      </bottom>
      <diagonal/>
    </border>
    <border>
      <left/>
      <right style="thin">
        <color indexed="64"/>
      </right>
      <top style="hair">
        <color theme="1" tint="0.499984740745262"/>
      </top>
      <bottom style="hair">
        <color theme="1" tint="0.499984740745262"/>
      </bottom>
      <diagonal/>
    </border>
    <border>
      <left style="thin">
        <color indexed="64"/>
      </left>
      <right style="hair">
        <color theme="1" tint="0.499984740745262"/>
      </right>
      <top style="hair">
        <color theme="1" tint="0.499984740745262"/>
      </top>
      <bottom/>
      <diagonal/>
    </border>
    <border>
      <left style="thin">
        <color indexed="64"/>
      </left>
      <right style="hair">
        <color theme="1" tint="0.499984740745262"/>
      </right>
      <top style="hair">
        <color theme="1" tint="0.499984740745262"/>
      </top>
      <bottom style="thin">
        <color indexed="64"/>
      </bottom>
      <diagonal/>
    </border>
    <border>
      <left style="hair">
        <color theme="1" tint="0.499984740745262"/>
      </left>
      <right style="hair">
        <color theme="1" tint="0.499984740745262"/>
      </right>
      <top style="hair">
        <color theme="1" tint="0.499984740745262"/>
      </top>
      <bottom style="thin">
        <color indexed="64"/>
      </bottom>
      <diagonal/>
    </border>
    <border>
      <left style="hair">
        <color theme="1" tint="0.499984740745262"/>
      </left>
      <right style="thin">
        <color theme="1" tint="0.499984740745262"/>
      </right>
      <top style="hair">
        <color theme="1" tint="0.499984740745262"/>
      </top>
      <bottom style="thin">
        <color indexed="64"/>
      </bottom>
      <diagonal/>
    </border>
    <border>
      <left style="thin">
        <color theme="1" tint="0.499984740745262"/>
      </left>
      <right/>
      <top style="hair">
        <color theme="1" tint="0.499984740745262"/>
      </top>
      <bottom style="thin">
        <color indexed="64"/>
      </bottom>
      <diagonal/>
    </border>
    <border>
      <left/>
      <right/>
      <top style="hair">
        <color theme="1" tint="0.499984740745262"/>
      </top>
      <bottom style="thin">
        <color indexed="64"/>
      </bottom>
      <diagonal/>
    </border>
    <border>
      <left/>
      <right style="hair">
        <color theme="1" tint="0.499984740745262"/>
      </right>
      <top style="hair">
        <color theme="1" tint="0.499984740745262"/>
      </top>
      <bottom style="thin">
        <color indexed="64"/>
      </bottom>
      <diagonal/>
    </border>
    <border>
      <left style="hair">
        <color theme="1" tint="0.499984740745262"/>
      </left>
      <right/>
      <top style="hair">
        <color theme="1" tint="0.499984740745262"/>
      </top>
      <bottom style="thin">
        <color indexed="64"/>
      </bottom>
      <diagonal/>
    </border>
    <border>
      <left/>
      <right style="thin">
        <color indexed="64"/>
      </right>
      <top style="hair">
        <color theme="1" tint="0.499984740745262"/>
      </top>
      <bottom style="thin">
        <color indexed="64"/>
      </bottom>
      <diagonal/>
    </border>
    <border>
      <left style="hair">
        <color theme="1" tint="0.499984740745262"/>
      </left>
      <right/>
      <top/>
      <bottom style="hair">
        <color theme="1" tint="0.499984740745262"/>
      </bottom>
      <diagonal/>
    </border>
    <border>
      <left style="thin">
        <color indexed="64"/>
      </left>
      <right style="thin">
        <color indexed="64"/>
      </right>
      <top/>
      <bottom/>
      <diagonal/>
    </border>
    <border>
      <left style="hair">
        <color indexed="64"/>
      </left>
      <right/>
      <top style="hair">
        <color indexed="64"/>
      </top>
      <bottom style="hair">
        <color indexed="64"/>
      </bottom>
      <diagonal/>
    </border>
    <border>
      <left/>
      <right/>
      <top style="medium">
        <color rgb="FF0000FF"/>
      </top>
      <bottom/>
      <diagonal/>
    </border>
    <border>
      <left/>
      <right style="hair">
        <color indexed="64"/>
      </right>
      <top style="thin">
        <color indexed="64"/>
      </top>
      <bottom style="medium">
        <color rgb="FF0000FF"/>
      </bottom>
      <diagonal/>
    </border>
    <border>
      <left style="hair">
        <color indexed="64"/>
      </left>
      <right style="hair">
        <color indexed="64"/>
      </right>
      <top style="thin">
        <color indexed="64"/>
      </top>
      <bottom style="medium">
        <color rgb="FF0000FF"/>
      </bottom>
      <diagonal/>
    </border>
    <border>
      <left style="hair">
        <color indexed="64"/>
      </left>
      <right style="thin">
        <color indexed="64"/>
      </right>
      <top style="thin">
        <color indexed="64"/>
      </top>
      <bottom style="medium">
        <color rgb="FF0000FF"/>
      </bottom>
      <diagonal/>
    </border>
    <border>
      <left style="thin">
        <color indexed="64"/>
      </left>
      <right/>
      <top/>
      <bottom style="medium">
        <color rgb="FF0000FF"/>
      </bottom>
      <diagonal/>
    </border>
    <border>
      <left/>
      <right/>
      <top/>
      <bottom style="medium">
        <color rgb="FF0000FF"/>
      </bottom>
      <diagonal/>
    </border>
    <border>
      <left style="thin">
        <color indexed="64"/>
      </left>
      <right/>
      <top style="medium">
        <color rgb="FF0000FF"/>
      </top>
      <bottom/>
      <diagonal/>
    </border>
    <border>
      <left style="thin">
        <color indexed="64"/>
      </left>
      <right/>
      <top style="thin">
        <color indexed="64"/>
      </top>
      <bottom style="medium">
        <color rgb="FF0000FF"/>
      </bottom>
      <diagonal/>
    </border>
    <border>
      <left style="hair">
        <color indexed="64"/>
      </left>
      <right/>
      <top style="thin">
        <color indexed="64"/>
      </top>
      <bottom style="medium">
        <color rgb="FF0000FF"/>
      </bottom>
      <diagonal/>
    </border>
    <border>
      <left/>
      <right/>
      <top style="thin">
        <color indexed="64"/>
      </top>
      <bottom style="medium">
        <color rgb="FF0000FF"/>
      </bottom>
      <diagonal/>
    </border>
    <border>
      <left/>
      <right style="thin">
        <color indexed="64"/>
      </right>
      <top style="thin">
        <color indexed="64"/>
      </top>
      <bottom style="medium">
        <color rgb="FF0000FF"/>
      </bottom>
      <diagonal/>
    </border>
    <border>
      <left/>
      <right style="thin">
        <color indexed="64"/>
      </right>
      <top/>
      <bottom style="medium">
        <color rgb="FF0000FF"/>
      </bottom>
      <diagonal/>
    </border>
    <border>
      <left/>
      <right style="thin">
        <color indexed="64"/>
      </right>
      <top style="medium">
        <color rgb="FF0000FF"/>
      </top>
      <bottom/>
      <diagonal/>
    </border>
    <border>
      <left style="thin">
        <color indexed="64"/>
      </left>
      <right/>
      <top style="medium">
        <color rgb="FF0000FF"/>
      </top>
      <bottom style="thin">
        <color indexed="64"/>
      </bottom>
      <diagonal/>
    </border>
  </borders>
  <cellStyleXfs count="55">
    <xf numFmtId="0" fontId="0" fillId="0" borderId="0"/>
    <xf numFmtId="0" fontId="5" fillId="0" borderId="0" applyNumberFormat="0" applyFill="0" applyBorder="0" applyAlignment="0" applyProtection="0">
      <alignment vertical="top"/>
      <protection locked="0"/>
    </xf>
    <xf numFmtId="0" fontId="7" fillId="0" borderId="0" applyNumberFormat="0" applyFill="0" applyBorder="0" applyAlignment="0" applyProtection="0">
      <alignment vertical="center"/>
    </xf>
    <xf numFmtId="0" fontId="8" fillId="0" borderId="40" applyNumberFormat="0" applyFill="0" applyAlignment="0" applyProtection="0">
      <alignment vertical="center"/>
    </xf>
    <xf numFmtId="0" fontId="9" fillId="0" borderId="41" applyNumberFormat="0" applyFill="0" applyAlignment="0" applyProtection="0">
      <alignment vertical="center"/>
    </xf>
    <xf numFmtId="0" fontId="10" fillId="0" borderId="42" applyNumberFormat="0" applyFill="0" applyAlignment="0" applyProtection="0">
      <alignment vertical="center"/>
    </xf>
    <xf numFmtId="0" fontId="10" fillId="0" borderId="0" applyNumberFormat="0" applyFill="0" applyBorder="0" applyAlignment="0" applyProtection="0">
      <alignment vertical="center"/>
    </xf>
    <xf numFmtId="0" fontId="11" fillId="10"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4" fillId="13" borderId="43" applyNumberFormat="0" applyAlignment="0" applyProtection="0">
      <alignment vertical="center"/>
    </xf>
    <xf numFmtId="0" fontId="15" fillId="14" borderId="44" applyNumberFormat="0" applyAlignment="0" applyProtection="0">
      <alignment vertical="center"/>
    </xf>
    <xf numFmtId="0" fontId="16" fillId="14" borderId="43" applyNumberFormat="0" applyAlignment="0" applyProtection="0">
      <alignment vertical="center"/>
    </xf>
    <xf numFmtId="0" fontId="17" fillId="0" borderId="45" applyNumberFormat="0" applyFill="0" applyAlignment="0" applyProtection="0">
      <alignment vertical="center"/>
    </xf>
    <xf numFmtId="0" fontId="18" fillId="15" borderId="46" applyNumberFormat="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48" applyNumberFormat="0" applyFill="0" applyAlignment="0" applyProtection="0">
      <alignment vertical="center"/>
    </xf>
    <xf numFmtId="0" fontId="22" fillId="17"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22" fillId="32" borderId="0" applyNumberFormat="0" applyBorder="0" applyAlignment="0" applyProtection="0">
      <alignment vertical="center"/>
    </xf>
    <xf numFmtId="0" fontId="22" fillId="33" borderId="0" applyNumberFormat="0" applyBorder="0" applyAlignment="0" applyProtection="0">
      <alignment vertical="center"/>
    </xf>
    <xf numFmtId="0" fontId="3" fillId="34" borderId="0" applyNumberFormat="0" applyBorder="0" applyAlignment="0" applyProtection="0">
      <alignment vertical="center"/>
    </xf>
    <xf numFmtId="0" fontId="3" fillId="35" borderId="0" applyNumberFormat="0" applyBorder="0" applyAlignment="0" applyProtection="0">
      <alignment vertical="center"/>
    </xf>
    <xf numFmtId="0" fontId="22" fillId="36" borderId="0" applyNumberFormat="0" applyBorder="0" applyAlignment="0" applyProtection="0">
      <alignment vertical="center"/>
    </xf>
    <xf numFmtId="0" fontId="22" fillId="37" borderId="0" applyNumberFormat="0" applyBorder="0" applyAlignment="0" applyProtection="0">
      <alignment vertical="center"/>
    </xf>
    <xf numFmtId="0" fontId="3" fillId="38" borderId="0" applyNumberFormat="0" applyBorder="0" applyAlignment="0" applyProtection="0">
      <alignment vertical="center"/>
    </xf>
    <xf numFmtId="0" fontId="3" fillId="39" borderId="0" applyNumberFormat="0" applyBorder="0" applyAlignment="0" applyProtection="0">
      <alignment vertical="center"/>
    </xf>
    <xf numFmtId="0" fontId="22" fillId="40" borderId="0" applyNumberFormat="0" applyBorder="0" applyAlignment="0" applyProtection="0">
      <alignment vertical="center"/>
    </xf>
    <xf numFmtId="0" fontId="3" fillId="0" borderId="0">
      <alignment vertical="center"/>
    </xf>
    <xf numFmtId="0" fontId="3" fillId="16" borderId="47" applyNumberFormat="0" applyFont="0" applyAlignment="0" applyProtection="0">
      <alignment vertical="center"/>
    </xf>
    <xf numFmtId="0" fontId="59" fillId="0" borderId="0">
      <alignment vertical="center"/>
    </xf>
    <xf numFmtId="0" fontId="59" fillId="0" borderId="0"/>
    <xf numFmtId="0" fontId="62" fillId="0" borderId="0" applyNumberFormat="0" applyFill="0" applyBorder="0" applyAlignment="0" applyProtection="0"/>
    <xf numFmtId="0" fontId="59" fillId="0" borderId="0"/>
    <xf numFmtId="0" fontId="59" fillId="0" borderId="0">
      <alignment vertical="center"/>
    </xf>
    <xf numFmtId="0" fontId="59" fillId="0" borderId="0">
      <alignment vertical="center"/>
    </xf>
    <xf numFmtId="9" fontId="59" fillId="0" borderId="0" applyFont="0" applyFill="0" applyBorder="0" applyAlignment="0" applyProtection="0">
      <alignment vertical="center"/>
    </xf>
    <xf numFmtId="0" fontId="71" fillId="0" borderId="0">
      <alignment vertical="center"/>
    </xf>
    <xf numFmtId="0" fontId="59" fillId="0" borderId="0">
      <alignment vertical="center"/>
    </xf>
    <xf numFmtId="0" fontId="62" fillId="0" borderId="0" applyNumberFormat="0" applyFill="0" applyBorder="0" applyAlignment="0" applyProtection="0">
      <alignment vertical="center"/>
    </xf>
    <xf numFmtId="0" fontId="2" fillId="0" borderId="0">
      <alignment vertical="center"/>
    </xf>
  </cellStyleXfs>
  <cellXfs count="1121">
    <xf numFmtId="0" fontId="0" fillId="0" borderId="0" xfId="0"/>
    <xf numFmtId="0" fontId="23" fillId="0" borderId="0" xfId="0" applyFont="1" applyAlignment="1">
      <alignment vertical="center"/>
    </xf>
    <xf numFmtId="0" fontId="30" fillId="0" borderId="0" xfId="0" applyFont="1" applyAlignment="1">
      <alignment vertical="center"/>
    </xf>
    <xf numFmtId="0" fontId="34" fillId="0" borderId="0" xfId="0" applyFont="1" applyAlignment="1" applyProtection="1">
      <alignment vertical="center" wrapText="1"/>
      <protection locked="0"/>
    </xf>
    <xf numFmtId="0" fontId="34" fillId="0" borderId="0" xfId="0" applyFont="1" applyAlignment="1" applyProtection="1">
      <alignment vertical="center"/>
      <protection locked="0"/>
    </xf>
    <xf numFmtId="0" fontId="34" fillId="0" borderId="0" xfId="0" applyFont="1" applyAlignment="1">
      <alignment vertical="top" wrapText="1"/>
    </xf>
    <xf numFmtId="0" fontId="40" fillId="0" borderId="0" xfId="0" applyFont="1" applyAlignment="1">
      <alignment horizontal="left" vertical="center"/>
    </xf>
    <xf numFmtId="0" fontId="40" fillId="0" borderId="0" xfId="0" applyFont="1" applyAlignment="1">
      <alignment horizontal="right" vertical="center"/>
    </xf>
    <xf numFmtId="0" fontId="34" fillId="0" borderId="7" xfId="0" applyFont="1" applyBorder="1" applyAlignment="1" applyProtection="1">
      <alignment vertical="center"/>
      <protection locked="0"/>
    </xf>
    <xf numFmtId="0" fontId="34" fillId="0" borderId="0" xfId="0" applyFont="1" applyAlignment="1">
      <alignment horizontal="left" vertical="top" wrapText="1"/>
    </xf>
    <xf numFmtId="0" fontId="34" fillId="0" borderId="63" xfId="0" applyFont="1" applyBorder="1" applyAlignment="1" applyProtection="1">
      <alignment vertical="center"/>
      <protection locked="0"/>
    </xf>
    <xf numFmtId="0" fontId="30" fillId="5" borderId="14" xfId="0" applyFont="1" applyFill="1" applyBorder="1" applyAlignment="1">
      <alignment horizontal="left" vertical="center" wrapText="1"/>
    </xf>
    <xf numFmtId="0" fontId="30" fillId="5" borderId="0" xfId="0" applyFont="1" applyFill="1" applyAlignment="1">
      <alignment horizontal="left" vertical="center" wrapText="1"/>
    </xf>
    <xf numFmtId="0" fontId="30" fillId="5" borderId="21" xfId="0" applyFont="1" applyFill="1" applyBorder="1" applyAlignment="1">
      <alignment horizontal="left" vertical="center" wrapText="1"/>
    </xf>
    <xf numFmtId="0" fontId="30" fillId="5" borderId="14" xfId="0" applyFont="1" applyFill="1" applyBorder="1" applyAlignment="1">
      <alignment vertical="center" wrapText="1"/>
    </xf>
    <xf numFmtId="0" fontId="30" fillId="5" borderId="0" xfId="0" applyFont="1" applyFill="1" applyAlignment="1">
      <alignment vertical="center" wrapText="1"/>
    </xf>
    <xf numFmtId="0" fontId="30" fillId="5" borderId="21" xfId="0" applyFont="1" applyFill="1" applyBorder="1" applyAlignment="1">
      <alignment vertical="center" wrapText="1"/>
    </xf>
    <xf numFmtId="0" fontId="30" fillId="5" borderId="16" xfId="0" applyFont="1" applyFill="1" applyBorder="1" applyAlignment="1">
      <alignment vertical="center" wrapText="1"/>
    </xf>
    <xf numFmtId="0" fontId="30" fillId="5" borderId="1" xfId="0" applyFont="1" applyFill="1" applyBorder="1" applyAlignment="1">
      <alignment vertical="center" wrapText="1"/>
    </xf>
    <xf numFmtId="0" fontId="30" fillId="5" borderId="5" xfId="0" applyFont="1" applyFill="1" applyBorder="1" applyAlignment="1">
      <alignment vertical="center" wrapText="1"/>
    </xf>
    <xf numFmtId="0" fontId="37" fillId="3" borderId="9" xfId="0" applyFont="1" applyFill="1" applyBorder="1" applyAlignment="1">
      <alignment vertical="center"/>
    </xf>
    <xf numFmtId="0" fontId="48" fillId="3" borderId="2" xfId="0" applyFont="1" applyFill="1" applyBorder="1" applyAlignment="1">
      <alignment vertical="center"/>
    </xf>
    <xf numFmtId="0" fontId="37" fillId="3" borderId="2" xfId="0" applyFont="1" applyFill="1" applyBorder="1" applyAlignment="1">
      <alignment vertical="center"/>
    </xf>
    <xf numFmtId="0" fontId="48" fillId="3" borderId="3" xfId="0" applyFont="1" applyFill="1" applyBorder="1" applyAlignment="1">
      <alignment vertical="center"/>
    </xf>
    <xf numFmtId="0" fontId="30" fillId="2" borderId="14" xfId="0" applyFont="1" applyFill="1" applyBorder="1" applyAlignment="1">
      <alignment horizontal="left" vertical="top" wrapText="1"/>
    </xf>
    <xf numFmtId="0" fontId="30" fillId="0" borderId="14" xfId="0" applyFont="1" applyBorder="1" applyAlignment="1">
      <alignment vertical="center"/>
    </xf>
    <xf numFmtId="0" fontId="30" fillId="0" borderId="16" xfId="0" applyFont="1" applyBorder="1" applyAlignment="1">
      <alignment vertical="top"/>
    </xf>
    <xf numFmtId="0" fontId="34" fillId="0" borderId="0" xfId="0" applyFont="1" applyAlignment="1" applyProtection="1">
      <alignment vertical="top"/>
      <protection locked="0"/>
    </xf>
    <xf numFmtId="0" fontId="48" fillId="0" borderId="0" xfId="0" applyFont="1" applyAlignment="1">
      <alignment vertical="center"/>
    </xf>
    <xf numFmtId="0" fontId="30" fillId="0" borderId="0" xfId="0" applyFont="1" applyAlignment="1">
      <alignment horizontal="left" vertical="center"/>
    </xf>
    <xf numFmtId="0" fontId="48" fillId="0" borderId="0" xfId="0" applyFont="1" applyAlignment="1">
      <alignment horizontal="center" vertical="center"/>
    </xf>
    <xf numFmtId="0" fontId="48" fillId="0" borderId="21" xfId="0" applyFont="1" applyBorder="1" applyAlignment="1">
      <alignment horizontal="center" vertical="center"/>
    </xf>
    <xf numFmtId="0" fontId="34" fillId="0" borderId="0" xfId="0" applyFont="1" applyAlignment="1" applyProtection="1">
      <alignment horizontal="center" vertical="center" wrapText="1"/>
      <protection locked="0"/>
    </xf>
    <xf numFmtId="0" fontId="34" fillId="0" borderId="0" xfId="0" applyFont="1" applyAlignment="1" applyProtection="1">
      <alignment horizontal="center" vertical="center"/>
      <protection locked="0"/>
    </xf>
    <xf numFmtId="0" fontId="41" fillId="0" borderId="0" xfId="0" applyFont="1" applyAlignment="1" applyProtection="1">
      <alignment vertical="center" wrapText="1"/>
      <protection locked="0"/>
    </xf>
    <xf numFmtId="0" fontId="30" fillId="2" borderId="16" xfId="0" applyFont="1" applyFill="1" applyBorder="1" applyAlignment="1">
      <alignment horizontal="left" vertical="top" wrapText="1"/>
    </xf>
    <xf numFmtId="0" fontId="49" fillId="0" borderId="5" xfId="0" applyFont="1" applyBorder="1" applyAlignment="1">
      <alignment vertical="center" wrapText="1"/>
    </xf>
    <xf numFmtId="0" fontId="30" fillId="5" borderId="14" xfId="0" applyFont="1" applyFill="1" applyBorder="1" applyAlignment="1">
      <alignment vertical="top"/>
    </xf>
    <xf numFmtId="0" fontId="30" fillId="5" borderId="0" xfId="0" applyFont="1" applyFill="1" applyAlignment="1">
      <alignment vertical="top"/>
    </xf>
    <xf numFmtId="0" fontId="30" fillId="5" borderId="21" xfId="0" applyFont="1" applyFill="1" applyBorder="1" applyAlignment="1">
      <alignment vertical="top"/>
    </xf>
    <xf numFmtId="0" fontId="30" fillId="2" borderId="11" xfId="0" applyFont="1" applyFill="1" applyBorder="1" applyAlignment="1">
      <alignment vertical="center"/>
    </xf>
    <xf numFmtId="0" fontId="30" fillId="2" borderId="4" xfId="0" applyFont="1" applyFill="1" applyBorder="1" applyAlignment="1">
      <alignment vertical="center"/>
    </xf>
    <xf numFmtId="0" fontId="30" fillId="5" borderId="16" xfId="0" applyFont="1" applyFill="1" applyBorder="1" applyAlignment="1">
      <alignment vertical="top"/>
    </xf>
    <xf numFmtId="0" fontId="30" fillId="5" borderId="1" xfId="0" applyFont="1" applyFill="1" applyBorder="1" applyAlignment="1">
      <alignment vertical="top"/>
    </xf>
    <xf numFmtId="0" fontId="30" fillId="5" borderId="5" xfId="0" applyFont="1" applyFill="1" applyBorder="1" applyAlignment="1">
      <alignment vertical="top"/>
    </xf>
    <xf numFmtId="0" fontId="47" fillId="0" borderId="0" xfId="0" applyFont="1" applyAlignment="1" applyProtection="1">
      <alignment horizontal="center" vertical="center"/>
      <protection locked="0"/>
    </xf>
    <xf numFmtId="0" fontId="30" fillId="6" borderId="0" xfId="0" applyFont="1" applyFill="1" applyAlignment="1">
      <alignment horizontal="left" vertical="center"/>
    </xf>
    <xf numFmtId="0" fontId="30" fillId="2" borderId="0" xfId="0" applyFont="1" applyFill="1" applyAlignment="1">
      <alignment horizontal="center" vertical="center"/>
    </xf>
    <xf numFmtId="49" fontId="50" fillId="2" borderId="0" xfId="0" applyNumberFormat="1" applyFont="1" applyFill="1" applyAlignment="1">
      <alignment horizontal="center" vertical="center" shrinkToFit="1"/>
    </xf>
    <xf numFmtId="0" fontId="34" fillId="0" borderId="0" xfId="0" applyFont="1" applyAlignment="1">
      <alignment vertical="center"/>
    </xf>
    <xf numFmtId="0" fontId="34" fillId="0" borderId="0" xfId="0" applyFont="1" applyAlignment="1">
      <alignment vertical="center" wrapText="1"/>
    </xf>
    <xf numFmtId="0" fontId="30" fillId="2" borderId="0" xfId="0" applyFont="1" applyFill="1" applyAlignment="1">
      <alignment horizontal="left" vertical="top" wrapText="1"/>
    </xf>
    <xf numFmtId="0" fontId="23" fillId="2" borderId="0" xfId="0" applyFont="1" applyFill="1" applyAlignment="1">
      <alignment vertical="center"/>
    </xf>
    <xf numFmtId="0" fontId="30" fillId="0" borderId="0" xfId="0" applyFont="1" applyAlignment="1">
      <alignment horizontal="center" vertical="top"/>
    </xf>
    <xf numFmtId="0" fontId="30" fillId="7" borderId="61" xfId="0" applyFont="1" applyFill="1" applyBorder="1" applyAlignment="1">
      <alignment horizontal="center" vertical="top"/>
    </xf>
    <xf numFmtId="0" fontId="30" fillId="7" borderId="61" xfId="0" applyFont="1" applyFill="1" applyBorder="1" applyAlignment="1">
      <alignment horizontal="center" vertical="center" wrapText="1"/>
    </xf>
    <xf numFmtId="0" fontId="30" fillId="7" borderId="61" xfId="0" applyFont="1" applyFill="1" applyBorder="1" applyAlignment="1">
      <alignment horizontal="center" vertical="top" wrapText="1"/>
    </xf>
    <xf numFmtId="0" fontId="36" fillId="0" borderId="0" xfId="0" applyFont="1" applyAlignment="1">
      <alignment horizontal="center" vertical="top" wrapText="1"/>
    </xf>
    <xf numFmtId="0" fontId="36" fillId="0" borderId="0" xfId="0" applyFont="1" applyAlignment="1">
      <alignment horizontal="center" vertical="top"/>
    </xf>
    <xf numFmtId="0" fontId="30" fillId="7" borderId="61" xfId="0" applyFont="1" applyFill="1" applyBorder="1" applyAlignment="1">
      <alignment vertical="center"/>
    </xf>
    <xf numFmtId="0" fontId="30" fillId="0" borderId="61" xfId="0" applyFont="1" applyBorder="1" applyAlignment="1">
      <alignment horizontal="center" vertical="center" wrapText="1"/>
    </xf>
    <xf numFmtId="0" fontId="36" fillId="0" borderId="0" xfId="0" applyFont="1" applyAlignment="1">
      <alignment vertical="center" wrapText="1"/>
    </xf>
    <xf numFmtId="0" fontId="36" fillId="0" borderId="0" xfId="0" applyFont="1" applyAlignment="1">
      <alignment vertical="center"/>
    </xf>
    <xf numFmtId="0" fontId="30" fillId="0" borderId="0" xfId="0" applyFont="1" applyAlignment="1">
      <alignment vertical="center" wrapText="1"/>
    </xf>
    <xf numFmtId="0" fontId="38" fillId="0" borderId="10" xfId="0" applyFont="1" applyBorder="1" applyAlignment="1">
      <alignment horizontal="left" vertical="center"/>
    </xf>
    <xf numFmtId="0" fontId="25" fillId="0" borderId="10" xfId="0" applyFont="1" applyBorder="1" applyAlignment="1">
      <alignment horizontal="left" vertical="center"/>
    </xf>
    <xf numFmtId="0" fontId="38" fillId="0" borderId="10" xfId="0" applyFont="1" applyBorder="1" applyAlignment="1">
      <alignment vertical="center"/>
    </xf>
    <xf numFmtId="0" fontId="23" fillId="0" borderId="10" xfId="0" applyFont="1" applyBorder="1" applyAlignment="1">
      <alignment vertical="center"/>
    </xf>
    <xf numFmtId="0" fontId="39" fillId="0" borderId="10" xfId="0" applyFont="1" applyBorder="1" applyAlignment="1">
      <alignment horizontal="center" vertical="center"/>
    </xf>
    <xf numFmtId="0" fontId="28" fillId="3" borderId="9" xfId="0" applyFont="1" applyFill="1" applyBorder="1" applyAlignment="1">
      <alignment vertical="center"/>
    </xf>
    <xf numFmtId="0" fontId="29" fillId="3" borderId="2" xfId="0" applyFont="1" applyFill="1" applyBorder="1" applyAlignment="1">
      <alignment vertical="center"/>
    </xf>
    <xf numFmtId="0" fontId="29" fillId="3" borderId="2" xfId="0" applyFont="1" applyFill="1" applyBorder="1" applyAlignment="1">
      <alignment horizontal="left" vertical="center"/>
    </xf>
    <xf numFmtId="0" fontId="29" fillId="3" borderId="3" xfId="0" applyFont="1" applyFill="1" applyBorder="1" applyAlignment="1">
      <alignment horizontal="left" vertical="center"/>
    </xf>
    <xf numFmtId="0" fontId="28" fillId="3" borderId="2" xfId="0" applyFont="1" applyFill="1" applyBorder="1" applyAlignment="1">
      <alignment vertical="center"/>
    </xf>
    <xf numFmtId="0" fontId="29" fillId="3" borderId="3" xfId="0" applyFont="1" applyFill="1" applyBorder="1" applyAlignment="1">
      <alignment vertical="center"/>
    </xf>
    <xf numFmtId="0" fontId="23" fillId="2" borderId="14" xfId="0" applyFont="1" applyFill="1" applyBorder="1" applyAlignment="1">
      <alignment vertical="center"/>
    </xf>
    <xf numFmtId="0" fontId="23" fillId="2" borderId="21" xfId="0" applyFont="1" applyFill="1" applyBorder="1" applyAlignment="1">
      <alignment vertical="center"/>
    </xf>
    <xf numFmtId="0" fontId="30" fillId="2" borderId="14" xfId="0" applyFont="1" applyFill="1" applyBorder="1" applyAlignment="1">
      <alignment vertical="center"/>
    </xf>
    <xf numFmtId="0" fontId="36" fillId="2" borderId="0" xfId="0" applyFont="1" applyFill="1" applyAlignment="1">
      <alignment vertical="top"/>
    </xf>
    <xf numFmtId="0" fontId="36" fillId="2" borderId="0" xfId="0" applyFont="1" applyFill="1" applyAlignment="1">
      <alignment vertical="top" wrapText="1"/>
    </xf>
    <xf numFmtId="0" fontId="30" fillId="2" borderId="21" xfId="0" applyFont="1" applyFill="1" applyBorder="1" applyAlignment="1">
      <alignment vertical="center"/>
    </xf>
    <xf numFmtId="0" fontId="28" fillId="4" borderId="9" xfId="0" applyFont="1" applyFill="1" applyBorder="1" applyAlignment="1">
      <alignment vertical="center"/>
    </xf>
    <xf numFmtId="0" fontId="29" fillId="4" borderId="2" xfId="0" applyFont="1" applyFill="1" applyBorder="1" applyAlignment="1">
      <alignment vertical="center"/>
    </xf>
    <xf numFmtId="0" fontId="29" fillId="4" borderId="3" xfId="0" applyFont="1" applyFill="1" applyBorder="1" applyAlignment="1">
      <alignment vertical="center"/>
    </xf>
    <xf numFmtId="0" fontId="54" fillId="0" borderId="10" xfId="0" applyFont="1" applyBorder="1" applyAlignment="1">
      <alignment vertical="center"/>
    </xf>
    <xf numFmtId="0" fontId="29" fillId="0" borderId="2" xfId="0" applyFont="1" applyBorder="1" applyAlignment="1">
      <alignment vertical="center"/>
    </xf>
    <xf numFmtId="0" fontId="29" fillId="0" borderId="2" xfId="0" applyFont="1" applyBorder="1" applyAlignment="1">
      <alignment horizontal="left" vertical="center"/>
    </xf>
    <xf numFmtId="0" fontId="29" fillId="4" borderId="4" xfId="0" applyFont="1" applyFill="1" applyBorder="1" applyAlignment="1">
      <alignment vertical="center"/>
    </xf>
    <xf numFmtId="0" fontId="29" fillId="4" borderId="8" xfId="0" applyFont="1" applyFill="1" applyBorder="1" applyAlignment="1">
      <alignment vertical="center"/>
    </xf>
    <xf numFmtId="0" fontId="34" fillId="0" borderId="67" xfId="0" applyFont="1" applyBorder="1" applyAlignment="1" applyProtection="1">
      <alignment horizontal="center" vertical="center"/>
      <protection locked="0"/>
    </xf>
    <xf numFmtId="0" fontId="34" fillId="0" borderId="68" xfId="0" applyFont="1" applyBorder="1" applyAlignment="1" applyProtection="1">
      <alignment horizontal="center" vertical="center"/>
      <protection locked="0"/>
    </xf>
    <xf numFmtId="0" fontId="34" fillId="0" borderId="0" xfId="0" applyFont="1" applyAlignment="1">
      <alignment horizontal="center" vertical="center"/>
    </xf>
    <xf numFmtId="0" fontId="38" fillId="0" borderId="0" xfId="0" applyFont="1" applyAlignment="1">
      <alignment vertical="center"/>
    </xf>
    <xf numFmtId="0" fontId="30" fillId="7" borderId="69" xfId="0" applyFont="1" applyFill="1" applyBorder="1" applyAlignment="1">
      <alignment horizontal="center" vertical="center" wrapText="1"/>
    </xf>
    <xf numFmtId="0" fontId="30" fillId="0" borderId="69" xfId="0" applyFont="1" applyBorder="1" applyAlignment="1">
      <alignment horizontal="center" vertical="center" wrapText="1"/>
    </xf>
    <xf numFmtId="0" fontId="23" fillId="0" borderId="69" xfId="0" applyFont="1" applyBorder="1" applyAlignment="1">
      <alignment horizontal="center" vertical="center" wrapText="1"/>
    </xf>
    <xf numFmtId="0" fontId="30" fillId="7" borderId="74" xfId="0" applyFont="1" applyFill="1" applyBorder="1" applyAlignment="1">
      <alignment horizontal="center" vertical="center" wrapText="1"/>
    </xf>
    <xf numFmtId="0" fontId="30" fillId="7" borderId="75" xfId="0" applyFont="1" applyFill="1" applyBorder="1" applyAlignment="1">
      <alignment horizontal="center" vertical="center"/>
    </xf>
    <xf numFmtId="0" fontId="23" fillId="0" borderId="74" xfId="0" applyFont="1" applyBorder="1" applyAlignment="1">
      <alignment horizontal="center" vertical="center" wrapText="1"/>
    </xf>
    <xf numFmtId="0" fontId="30" fillId="7" borderId="76" xfId="0" applyFont="1" applyFill="1" applyBorder="1" applyAlignment="1">
      <alignment horizontal="center" vertical="center"/>
    </xf>
    <xf numFmtId="0" fontId="30" fillId="0" borderId="77" xfId="0" applyFont="1" applyBorder="1" applyAlignment="1">
      <alignment horizontal="center" vertical="center" wrapText="1"/>
    </xf>
    <xf numFmtId="0" fontId="23" fillId="0" borderId="77" xfId="0" applyFont="1" applyBorder="1" applyAlignment="1">
      <alignment horizontal="center" vertical="center" wrapText="1"/>
    </xf>
    <xf numFmtId="0" fontId="23" fillId="0" borderId="78" xfId="0" applyFont="1" applyBorder="1" applyAlignment="1">
      <alignment horizontal="center" vertical="center" wrapText="1"/>
    </xf>
    <xf numFmtId="0" fontId="30" fillId="0" borderId="74" xfId="0" applyFont="1" applyBorder="1" applyAlignment="1">
      <alignment horizontal="center" vertical="center" wrapText="1"/>
    </xf>
    <xf numFmtId="0" fontId="30" fillId="0" borderId="78" xfId="0" applyFont="1" applyBorder="1" applyAlignment="1">
      <alignment horizontal="center" vertical="center" wrapText="1"/>
    </xf>
    <xf numFmtId="0" fontId="34" fillId="0" borderId="0" xfId="0" applyFont="1" applyAlignment="1">
      <alignment horizontal="left" vertical="center"/>
    </xf>
    <xf numFmtId="0" fontId="34" fillId="0" borderId="0" xfId="0" applyFont="1" applyAlignment="1" applyProtection="1">
      <alignment horizontal="right" vertical="center"/>
      <protection locked="0"/>
    </xf>
    <xf numFmtId="0" fontId="34" fillId="0" borderId="0" xfId="0" applyFont="1" applyAlignment="1">
      <alignment vertical="top"/>
    </xf>
    <xf numFmtId="0" fontId="34" fillId="0" borderId="0" xfId="0" applyFont="1" applyAlignment="1" applyProtection="1">
      <alignment horizontal="right" vertical="top"/>
      <protection locked="0"/>
    </xf>
    <xf numFmtId="0" fontId="29" fillId="0" borderId="0" xfId="0" applyFont="1" applyAlignment="1" applyProtection="1">
      <alignment horizontal="right" vertical="center"/>
      <protection locked="0"/>
    </xf>
    <xf numFmtId="0" fontId="41" fillId="0" borderId="0" xfId="0" applyFont="1" applyAlignment="1" applyProtection="1">
      <alignment horizontal="right" vertical="center" wrapText="1"/>
      <protection locked="0"/>
    </xf>
    <xf numFmtId="0" fontId="34" fillId="0" borderId="0" xfId="0" applyFont="1" applyAlignment="1">
      <alignment horizontal="right" vertical="center"/>
    </xf>
    <xf numFmtId="0" fontId="34" fillId="0" borderId="79" xfId="0" applyFont="1" applyBorder="1" applyAlignment="1" applyProtection="1">
      <alignment vertical="center" wrapText="1"/>
      <protection locked="0"/>
    </xf>
    <xf numFmtId="0" fontId="34" fillId="0" borderId="9" xfId="0" applyFont="1" applyBorder="1" applyAlignment="1" applyProtection="1">
      <alignment vertical="center" wrapText="1"/>
      <protection locked="0"/>
    </xf>
    <xf numFmtId="0" fontId="34" fillId="0" borderId="11" xfId="0" applyFont="1" applyBorder="1" applyAlignment="1" applyProtection="1">
      <alignment vertical="center" wrapText="1"/>
      <protection locked="0"/>
    </xf>
    <xf numFmtId="0" fontId="47" fillId="0" borderId="0" xfId="0" applyFont="1" applyAlignment="1" applyProtection="1">
      <alignment vertical="center" wrapText="1"/>
      <protection locked="0"/>
    </xf>
    <xf numFmtId="0" fontId="34" fillId="0" borderId="82" xfId="0" applyFont="1" applyBorder="1" applyAlignment="1" applyProtection="1">
      <alignment vertical="center"/>
      <protection locked="0"/>
    </xf>
    <xf numFmtId="0" fontId="41" fillId="0" borderId="0" xfId="0" applyFont="1" applyAlignment="1" applyProtection="1">
      <alignment horizontal="right" vertical="center"/>
      <protection locked="0"/>
    </xf>
    <xf numFmtId="176" fontId="34" fillId="0" borderId="63" xfId="0" applyNumberFormat="1" applyFont="1" applyBorder="1" applyAlignment="1" applyProtection="1">
      <alignment vertical="center"/>
      <protection locked="0"/>
    </xf>
    <xf numFmtId="0" fontId="30" fillId="0" borderId="0" xfId="0" applyFont="1"/>
    <xf numFmtId="0" fontId="23" fillId="0" borderId="0" xfId="0" applyFont="1" applyAlignment="1" applyProtection="1">
      <alignment vertical="center"/>
      <protection locked="0"/>
    </xf>
    <xf numFmtId="0" fontId="34" fillId="0" borderId="0" xfId="0" applyFont="1" applyAlignment="1" applyProtection="1">
      <alignment horizontal="left" vertical="center"/>
      <protection locked="0"/>
    </xf>
    <xf numFmtId="0" fontId="41" fillId="0" borderId="0" xfId="0" applyFont="1" applyAlignment="1">
      <alignment horizontal="left"/>
    </xf>
    <xf numFmtId="0" fontId="34" fillId="0" borderId="51" xfId="0" applyFont="1" applyBorder="1" applyAlignment="1">
      <alignment horizontal="right" vertical="center"/>
    </xf>
    <xf numFmtId="0" fontId="34" fillId="0" borderId="85" xfId="0" applyFont="1" applyBorder="1" applyAlignment="1">
      <alignment vertical="center"/>
    </xf>
    <xf numFmtId="0" fontId="34" fillId="0" borderId="52" xfId="0" applyFont="1" applyBorder="1" applyAlignment="1">
      <alignment horizontal="right" vertical="center"/>
    </xf>
    <xf numFmtId="0" fontId="34" fillId="0" borderId="86" xfId="0" applyFont="1" applyBorder="1" applyAlignment="1">
      <alignment vertical="center"/>
    </xf>
    <xf numFmtId="0" fontId="34" fillId="0" borderId="53" xfId="0" applyFont="1" applyBorder="1" applyAlignment="1">
      <alignment horizontal="right" vertical="center"/>
    </xf>
    <xf numFmtId="0" fontId="34" fillId="0" borderId="87" xfId="0" applyFont="1" applyBorder="1" applyAlignment="1">
      <alignment vertical="center"/>
    </xf>
    <xf numFmtId="0" fontId="34" fillId="2" borderId="14" xfId="0" applyFont="1" applyFill="1" applyBorder="1" applyAlignment="1">
      <alignment vertical="center"/>
    </xf>
    <xf numFmtId="0" fontId="34" fillId="2" borderId="0" xfId="0" applyFont="1" applyFill="1" applyAlignment="1">
      <alignment vertical="center"/>
    </xf>
    <xf numFmtId="0" fontId="34" fillId="2" borderId="21" xfId="0" applyFont="1" applyFill="1" applyBorder="1" applyAlignment="1">
      <alignment vertical="center"/>
    </xf>
    <xf numFmtId="0" fontId="34" fillId="2" borderId="0" xfId="0" applyFont="1" applyFill="1" applyAlignment="1">
      <alignment vertical="top"/>
    </xf>
    <xf numFmtId="0" fontId="34" fillId="0" borderId="90" xfId="0" applyFont="1" applyBorder="1" applyAlignment="1" applyProtection="1">
      <alignment horizontal="center" vertical="center"/>
      <protection locked="0"/>
    </xf>
    <xf numFmtId="0" fontId="60" fillId="8" borderId="7" xfId="45" applyFont="1" applyFill="1" applyBorder="1" applyAlignment="1">
      <alignment horizontal="left" vertical="center"/>
    </xf>
    <xf numFmtId="0" fontId="30" fillId="0" borderId="0" xfId="44" applyFont="1">
      <alignment vertical="center"/>
    </xf>
    <xf numFmtId="0" fontId="30" fillId="0" borderId="0" xfId="44" applyFont="1" applyAlignment="1">
      <alignment horizontal="center" vertical="center"/>
    </xf>
    <xf numFmtId="0" fontId="29" fillId="0" borderId="4" xfId="0" applyFont="1" applyBorder="1" applyAlignment="1">
      <alignment vertical="center"/>
    </xf>
    <xf numFmtId="0" fontId="29" fillId="0" borderId="4" xfId="0" applyFont="1" applyBorder="1" applyAlignment="1">
      <alignment horizontal="left" vertical="center"/>
    </xf>
    <xf numFmtId="0" fontId="29" fillId="0" borderId="0" xfId="0" applyFont="1" applyAlignment="1">
      <alignment horizontal="left" vertical="center"/>
    </xf>
    <xf numFmtId="0" fontId="47" fillId="0" borderId="0" xfId="0" applyFont="1" applyAlignment="1">
      <alignment horizontal="right" vertical="center"/>
    </xf>
    <xf numFmtId="0" fontId="34" fillId="5" borderId="2" xfId="0" applyFont="1" applyFill="1" applyBorder="1" applyAlignment="1">
      <alignment vertical="center"/>
    </xf>
    <xf numFmtId="0" fontId="34" fillId="5" borderId="0" xfId="0" applyFont="1" applyFill="1" applyAlignment="1">
      <alignment vertical="center"/>
    </xf>
    <xf numFmtId="0" fontId="29" fillId="5" borderId="9" xfId="0" applyFont="1" applyFill="1" applyBorder="1" applyAlignment="1">
      <alignment vertical="center"/>
    </xf>
    <xf numFmtId="0" fontId="29" fillId="5" borderId="2" xfId="0" applyFont="1" applyFill="1" applyBorder="1" applyAlignment="1">
      <alignment vertical="center"/>
    </xf>
    <xf numFmtId="0" fontId="29" fillId="5" borderId="3" xfId="0" applyFont="1" applyFill="1" applyBorder="1" applyAlignment="1">
      <alignment vertical="center"/>
    </xf>
    <xf numFmtId="0" fontId="23" fillId="0" borderId="2" xfId="0" applyFont="1" applyBorder="1" applyAlignment="1">
      <alignment vertical="center" shrinkToFit="1"/>
    </xf>
    <xf numFmtId="0" fontId="34" fillId="0" borderId="0" xfId="0" applyFont="1" applyAlignment="1">
      <alignment horizontal="right" vertical="center" wrapText="1"/>
    </xf>
    <xf numFmtId="0" fontId="30" fillId="0" borderId="7" xfId="44" applyFont="1" applyBorder="1">
      <alignment vertical="center"/>
    </xf>
    <xf numFmtId="0" fontId="23" fillId="0" borderId="0" xfId="0" applyFont="1" applyAlignment="1">
      <alignment horizontal="right" vertical="center"/>
    </xf>
    <xf numFmtId="0" fontId="35" fillId="0" borderId="0" xfId="0" applyFont="1" applyAlignment="1">
      <alignment shrinkToFit="1"/>
    </xf>
    <xf numFmtId="0" fontId="36" fillId="0" borderId="0" xfId="0" applyFont="1" applyAlignment="1">
      <alignment horizontal="right" vertical="center"/>
    </xf>
    <xf numFmtId="0" fontId="64" fillId="0" borderId="0" xfId="0" applyFont="1" applyAlignment="1">
      <alignment horizontal="center" vertical="center"/>
    </xf>
    <xf numFmtId="0" fontId="66" fillId="0" borderId="0" xfId="0" applyFont="1" applyAlignment="1">
      <alignment horizontal="center" vertical="center" wrapText="1"/>
    </xf>
    <xf numFmtId="0" fontId="34" fillId="0" borderId="0" xfId="0" applyFont="1"/>
    <xf numFmtId="0" fontId="34" fillId="0" borderId="0" xfId="0" applyFont="1" applyAlignment="1">
      <alignment horizontal="right"/>
    </xf>
    <xf numFmtId="0" fontId="36" fillId="0" borderId="0" xfId="0" applyFont="1" applyAlignment="1">
      <alignment vertical="top" wrapText="1"/>
    </xf>
    <xf numFmtId="0" fontId="54" fillId="0" borderId="0" xfId="0" applyFont="1" applyAlignment="1">
      <alignment vertical="center"/>
    </xf>
    <xf numFmtId="0" fontId="56" fillId="0" borderId="0" xfId="0" applyFont="1" applyAlignment="1">
      <alignment vertical="center"/>
    </xf>
    <xf numFmtId="0" fontId="34" fillId="0" borderId="0" xfId="0" applyFont="1" applyAlignment="1">
      <alignment horizontal="center"/>
    </xf>
    <xf numFmtId="0" fontId="34" fillId="0" borderId="4" xfId="0" applyFont="1" applyBorder="1" applyAlignment="1">
      <alignment horizontal="center" vertical="center"/>
    </xf>
    <xf numFmtId="0" fontId="29" fillId="3" borderId="0" xfId="0" applyFont="1" applyFill="1" applyAlignment="1">
      <alignment horizontal="left" vertical="center"/>
    </xf>
    <xf numFmtId="0" fontId="63" fillId="0" borderId="0" xfId="0" applyFont="1" applyAlignment="1">
      <alignment vertical="center" shrinkToFit="1"/>
    </xf>
    <xf numFmtId="177" fontId="36" fillId="0" borderId="0" xfId="0" applyNumberFormat="1" applyFont="1" applyAlignment="1" applyProtection="1">
      <alignment vertical="center"/>
      <protection locked="0"/>
    </xf>
    <xf numFmtId="0" fontId="34" fillId="0" borderId="34" xfId="0" applyFont="1" applyBorder="1" applyAlignment="1">
      <alignment horizontal="center" vertical="center"/>
    </xf>
    <xf numFmtId="0" fontId="34" fillId="0" borderId="34" xfId="0" applyFont="1" applyBorder="1" applyAlignment="1">
      <alignment horizontal="center"/>
    </xf>
    <xf numFmtId="0" fontId="65" fillId="0" borderId="0" xfId="0" applyFont="1" applyAlignment="1">
      <alignment vertical="center"/>
    </xf>
    <xf numFmtId="0" fontId="65" fillId="0" borderId="0" xfId="0" applyFont="1" applyAlignment="1">
      <alignment horizontal="left" vertical="center"/>
    </xf>
    <xf numFmtId="0" fontId="65" fillId="0" borderId="0" xfId="0" applyFont="1" applyAlignment="1">
      <alignment horizontal="left" vertical="center" wrapText="1"/>
    </xf>
    <xf numFmtId="0" fontId="65" fillId="0" borderId="34" xfId="0" applyFont="1" applyBorder="1" applyAlignment="1">
      <alignment horizontal="center" vertical="center"/>
    </xf>
    <xf numFmtId="0" fontId="28" fillId="3" borderId="11" xfId="0" applyFont="1" applyFill="1" applyBorder="1" applyAlignment="1">
      <alignment vertical="center"/>
    </xf>
    <xf numFmtId="0" fontId="29" fillId="3" borderId="4" xfId="0" applyFont="1" applyFill="1" applyBorder="1" applyAlignment="1">
      <alignment vertical="center"/>
    </xf>
    <xf numFmtId="0" fontId="29" fillId="3" borderId="4" xfId="0" applyFont="1" applyFill="1" applyBorder="1" applyAlignment="1">
      <alignment horizontal="left" vertical="center"/>
    </xf>
    <xf numFmtId="176" fontId="30" fillId="0" borderId="0" xfId="0" applyNumberFormat="1" applyFont="1" applyAlignment="1">
      <alignment horizontal="center" vertical="center" shrinkToFit="1"/>
    </xf>
    <xf numFmtId="0" fontId="60" fillId="8" borderId="3" xfId="45" applyFont="1" applyFill="1" applyBorder="1" applyAlignment="1">
      <alignment horizontal="left" vertical="center"/>
    </xf>
    <xf numFmtId="0" fontId="30" fillId="0" borderId="3" xfId="44" applyFont="1" applyBorder="1">
      <alignment vertical="center"/>
    </xf>
    <xf numFmtId="0" fontId="34" fillId="0" borderId="16" xfId="0" applyFont="1" applyBorder="1" applyAlignment="1">
      <alignment vertical="center"/>
    </xf>
    <xf numFmtId="0" fontId="34" fillId="0" borderId="1" xfId="0" applyFont="1" applyBorder="1" applyAlignment="1">
      <alignment vertical="center"/>
    </xf>
    <xf numFmtId="0" fontId="34" fillId="0" borderId="5" xfId="0" applyFont="1" applyBorder="1" applyAlignment="1">
      <alignment horizontal="center" vertical="center"/>
    </xf>
    <xf numFmtId="0" fontId="34" fillId="0" borderId="16" xfId="0" applyFont="1" applyBorder="1" applyAlignment="1">
      <alignment horizontal="center" vertical="center" wrapText="1" shrinkToFit="1"/>
    </xf>
    <xf numFmtId="0" fontId="34" fillId="0" borderId="7" xfId="0" applyFont="1" applyBorder="1" applyAlignment="1">
      <alignment horizontal="left" vertical="center"/>
    </xf>
    <xf numFmtId="0" fontId="38" fillId="0" borderId="0" xfId="0" applyFont="1" applyAlignment="1">
      <alignment horizontal="left" vertical="center"/>
    </xf>
    <xf numFmtId="0" fontId="23" fillId="0" borderId="0" xfId="0" applyFont="1" applyAlignment="1">
      <alignment vertical="center" shrinkToFit="1"/>
    </xf>
    <xf numFmtId="0" fontId="28" fillId="4" borderId="0" xfId="0" applyFont="1" applyFill="1" applyAlignment="1">
      <alignment vertical="center"/>
    </xf>
    <xf numFmtId="0" fontId="28" fillId="3" borderId="0" xfId="0" applyFont="1" applyFill="1" applyAlignment="1">
      <alignment vertical="center"/>
    </xf>
    <xf numFmtId="0" fontId="34" fillId="0" borderId="7" xfId="0" applyFont="1" applyBorder="1" applyAlignment="1" applyProtection="1">
      <alignment horizontal="center" vertical="center" wrapText="1"/>
      <protection locked="0"/>
    </xf>
    <xf numFmtId="0" fontId="34" fillId="0" borderId="91" xfId="0" applyFont="1" applyBorder="1" applyAlignment="1" applyProtection="1">
      <alignment horizontal="left" vertical="center" wrapText="1"/>
      <protection locked="0"/>
    </xf>
    <xf numFmtId="0" fontId="34" fillId="0" borderId="92" xfId="0" applyFont="1" applyBorder="1" applyAlignment="1" applyProtection="1">
      <alignment horizontal="center" vertical="center" wrapText="1"/>
      <protection locked="0"/>
    </xf>
    <xf numFmtId="0" fontId="34" fillId="0" borderId="93" xfId="0" applyFont="1" applyBorder="1" applyAlignment="1" applyProtection="1">
      <alignment horizontal="center" vertical="center" wrapText="1"/>
      <protection locked="0"/>
    </xf>
    <xf numFmtId="0" fontId="34" fillId="0" borderId="94" xfId="0" applyFont="1" applyBorder="1" applyAlignment="1" applyProtection="1">
      <alignment horizontal="left" vertical="center" wrapText="1"/>
      <protection locked="0"/>
    </xf>
    <xf numFmtId="0" fontId="34" fillId="0" borderId="95" xfId="0" applyFont="1" applyBorder="1" applyAlignment="1" applyProtection="1">
      <alignment horizontal="center" vertical="center" wrapText="1"/>
      <protection locked="0"/>
    </xf>
    <xf numFmtId="0" fontId="34" fillId="0" borderId="96" xfId="0" applyFont="1" applyBorder="1" applyAlignment="1" applyProtection="1">
      <alignment horizontal="left" vertical="center" wrapText="1"/>
      <protection locked="0"/>
    </xf>
    <xf numFmtId="0" fontId="34" fillId="0" borderId="97" xfId="0" applyFont="1" applyBorder="1" applyAlignment="1" applyProtection="1">
      <alignment horizontal="center" vertical="center" wrapText="1"/>
      <protection locked="0"/>
    </xf>
    <xf numFmtId="0" fontId="34" fillId="0" borderId="98" xfId="0" applyFont="1" applyBorder="1" applyAlignment="1" applyProtection="1">
      <alignment horizontal="center" vertical="center" wrapText="1"/>
      <protection locked="0"/>
    </xf>
    <xf numFmtId="0" fontId="34" fillId="0" borderId="1" xfId="0" applyFont="1" applyBorder="1" applyAlignment="1">
      <alignment horizontal="right" vertical="center"/>
    </xf>
    <xf numFmtId="0" fontId="30" fillId="7" borderId="99" xfId="0" applyFont="1" applyFill="1" applyBorder="1" applyAlignment="1">
      <alignment horizontal="center" vertical="center"/>
    </xf>
    <xf numFmtId="0" fontId="23" fillId="0" borderId="100" xfId="0" applyFont="1" applyBorder="1" applyAlignment="1">
      <alignment horizontal="center" vertical="center" wrapText="1"/>
    </xf>
    <xf numFmtId="0" fontId="23" fillId="0" borderId="101" xfId="0" applyFont="1" applyBorder="1" applyAlignment="1">
      <alignment horizontal="center" vertical="center" wrapText="1"/>
    </xf>
    <xf numFmtId="0" fontId="23" fillId="0" borderId="2" xfId="0" applyFont="1" applyBorder="1" applyAlignment="1">
      <alignment vertical="center"/>
    </xf>
    <xf numFmtId="0" fontId="23" fillId="0" borderId="3" xfId="0" applyFont="1" applyBorder="1" applyAlignment="1">
      <alignment vertical="center"/>
    </xf>
    <xf numFmtId="0" fontId="34" fillId="0" borderId="2" xfId="0" applyFont="1" applyBorder="1" applyAlignment="1">
      <alignment vertical="center"/>
    </xf>
    <xf numFmtId="0" fontId="25" fillId="0" borderId="16" xfId="0" applyFont="1" applyBorder="1" applyAlignment="1">
      <alignment vertical="center"/>
    </xf>
    <xf numFmtId="0" fontId="25" fillId="0" borderId="17" xfId="0" applyFont="1" applyBorder="1" applyAlignment="1">
      <alignment vertical="center"/>
    </xf>
    <xf numFmtId="0" fontId="34" fillId="0" borderId="4" xfId="0" applyFont="1" applyBorder="1" applyAlignment="1">
      <alignment horizontal="right" vertical="center" shrinkToFit="1"/>
    </xf>
    <xf numFmtId="0" fontId="34" fillId="5" borderId="16" xfId="0" applyFont="1" applyFill="1" applyBorder="1" applyAlignment="1">
      <alignment horizontal="left" vertical="center"/>
    </xf>
    <xf numFmtId="0" fontId="29" fillId="0" borderId="0" xfId="0" applyFont="1" applyAlignment="1">
      <alignment vertical="center"/>
    </xf>
    <xf numFmtId="0" fontId="34" fillId="0" borderId="1" xfId="0" applyFont="1" applyBorder="1" applyAlignment="1">
      <alignment horizontal="left" vertical="center"/>
    </xf>
    <xf numFmtId="0" fontId="34" fillId="0" borderId="1" xfId="0" applyFont="1" applyBorder="1" applyAlignment="1">
      <alignment horizontal="center" vertical="center"/>
    </xf>
    <xf numFmtId="0" fontId="67" fillId="0" borderId="7" xfId="0" applyFont="1" applyBorder="1" applyAlignment="1">
      <alignment vertical="center"/>
    </xf>
    <xf numFmtId="0" fontId="67" fillId="0" borderId="0" xfId="0" applyFont="1" applyAlignment="1">
      <alignment vertical="center"/>
    </xf>
    <xf numFmtId="0" fontId="30" fillId="0" borderId="9" xfId="44" applyFont="1" applyBorder="1">
      <alignment vertical="center"/>
    </xf>
    <xf numFmtId="0" fontId="67" fillId="0" borderId="3" xfId="0" applyFont="1" applyBorder="1" applyAlignment="1">
      <alignment horizontal="left" vertical="center"/>
    </xf>
    <xf numFmtId="0" fontId="53" fillId="5" borderId="17" xfId="0" applyFont="1" applyFill="1" applyBorder="1" applyAlignment="1">
      <alignment vertical="center" wrapText="1"/>
    </xf>
    <xf numFmtId="0" fontId="34" fillId="5" borderId="57" xfId="0" applyFont="1" applyFill="1" applyBorder="1" applyAlignment="1">
      <alignment vertical="center"/>
    </xf>
    <xf numFmtId="0" fontId="41" fillId="5" borderId="2" xfId="0" applyFont="1" applyFill="1" applyBorder="1" applyAlignment="1">
      <alignment vertical="center"/>
    </xf>
    <xf numFmtId="0" fontId="54" fillId="0" borderId="14" xfId="0" applyFont="1" applyBorder="1" applyAlignment="1" applyProtection="1">
      <alignment horizontal="center" vertical="center"/>
      <protection locked="0"/>
    </xf>
    <xf numFmtId="0" fontId="54" fillId="0" borderId="0" xfId="0" applyFont="1" applyAlignment="1" applyProtection="1">
      <alignment horizontal="center" vertical="center"/>
      <protection locked="0"/>
    </xf>
    <xf numFmtId="0" fontId="68" fillId="0" borderId="0" xfId="0" applyFont="1" applyAlignment="1">
      <alignment vertical="center"/>
    </xf>
    <xf numFmtId="0" fontId="69" fillId="0" borderId="63" xfId="0" applyFont="1" applyBorder="1" applyAlignment="1">
      <alignment horizontal="center" vertical="center" wrapText="1"/>
    </xf>
    <xf numFmtId="0" fontId="28" fillId="4" borderId="11" xfId="0" applyFont="1" applyFill="1" applyBorder="1" applyAlignment="1">
      <alignment vertical="center"/>
    </xf>
    <xf numFmtId="0" fontId="41" fillId="0" borderId="2" xfId="0" applyFont="1" applyBorder="1" applyAlignment="1">
      <alignment vertical="center"/>
    </xf>
    <xf numFmtId="0" fontId="56" fillId="0" borderId="0" xfId="0" applyFont="1" applyAlignment="1">
      <alignment horizontal="right" vertical="center"/>
    </xf>
    <xf numFmtId="0" fontId="34" fillId="0" borderId="21" xfId="0" applyFont="1" applyBorder="1" applyAlignment="1">
      <alignment horizontal="center" vertical="center"/>
    </xf>
    <xf numFmtId="0" fontId="54" fillId="0" borderId="1" xfId="0" applyFont="1" applyBorder="1" applyAlignment="1" applyProtection="1">
      <alignment horizontal="center" vertical="center"/>
      <protection locked="0"/>
    </xf>
    <xf numFmtId="0" fontId="29" fillId="0" borderId="21" xfId="0" applyFont="1" applyBorder="1" applyAlignment="1">
      <alignment vertical="center"/>
    </xf>
    <xf numFmtId="0" fontId="29" fillId="5" borderId="6" xfId="0" applyFont="1" applyFill="1" applyBorder="1" applyAlignment="1">
      <alignment vertical="center"/>
    </xf>
    <xf numFmtId="0" fontId="29" fillId="5" borderId="12" xfId="0" applyFont="1" applyFill="1" applyBorder="1" applyAlignment="1">
      <alignment vertical="center"/>
    </xf>
    <xf numFmtId="0" fontId="34" fillId="41" borderId="11" xfId="0" applyFont="1" applyFill="1" applyBorder="1" applyAlignment="1">
      <alignment horizontal="center" vertical="center"/>
    </xf>
    <xf numFmtId="0" fontId="53" fillId="5" borderId="11" xfId="0" applyFont="1" applyFill="1" applyBorder="1" applyAlignment="1">
      <alignment horizontal="center" vertical="center"/>
    </xf>
    <xf numFmtId="0" fontId="34" fillId="5" borderId="16" xfId="0" applyFont="1" applyFill="1" applyBorder="1" applyAlignment="1">
      <alignment horizontal="center" vertical="center"/>
    </xf>
    <xf numFmtId="0" fontId="34" fillId="0" borderId="21" xfId="0" applyFont="1" applyBorder="1" applyAlignment="1" applyProtection="1">
      <alignment horizontal="center" vertical="center"/>
      <protection locked="0"/>
    </xf>
    <xf numFmtId="0" fontId="53" fillId="5" borderId="0" xfId="0" applyFont="1" applyFill="1" applyAlignment="1">
      <alignment vertical="center"/>
    </xf>
    <xf numFmtId="0" fontId="53" fillId="5" borderId="33" xfId="0" applyFont="1" applyFill="1" applyBorder="1" applyAlignment="1">
      <alignment vertical="center"/>
    </xf>
    <xf numFmtId="0" fontId="53" fillId="5" borderId="18" xfId="0" applyFont="1" applyFill="1" applyBorder="1" applyAlignment="1">
      <alignment vertical="center"/>
    </xf>
    <xf numFmtId="0" fontId="34" fillId="5" borderId="66" xfId="0" applyFont="1" applyFill="1" applyBorder="1" applyAlignment="1">
      <alignment horizontal="center" vertical="center"/>
    </xf>
    <xf numFmtId="0" fontId="53" fillId="5" borderId="106" xfId="0" applyFont="1" applyFill="1" applyBorder="1" applyAlignment="1">
      <alignment horizontal="center" vertical="center"/>
    </xf>
    <xf numFmtId="0" fontId="34" fillId="5" borderId="104" xfId="0" applyFont="1" applyFill="1" applyBorder="1" applyAlignment="1">
      <alignment vertical="center"/>
    </xf>
    <xf numFmtId="0" fontId="53" fillId="5" borderId="11" xfId="0" applyFont="1" applyFill="1" applyBorder="1" applyAlignment="1">
      <alignment horizontal="left" vertical="center"/>
    </xf>
    <xf numFmtId="0" fontId="53" fillId="5" borderId="4" xfId="0" applyFont="1" applyFill="1" applyBorder="1" applyAlignment="1">
      <alignment horizontal="left" vertical="center"/>
    </xf>
    <xf numFmtId="0" fontId="53" fillId="5" borderId="6" xfId="0" applyFont="1" applyFill="1" applyBorder="1" applyAlignment="1">
      <alignment horizontal="left" vertical="center"/>
    </xf>
    <xf numFmtId="0" fontId="53" fillId="5" borderId="12" xfId="0" applyFont="1" applyFill="1" applyBorder="1" applyAlignment="1">
      <alignment horizontal="left" vertical="center"/>
    </xf>
    <xf numFmtId="0" fontId="53" fillId="0" borderId="6" xfId="0" applyFont="1" applyBorder="1" applyAlignment="1">
      <alignment horizontal="left" vertical="center"/>
    </xf>
    <xf numFmtId="0" fontId="53" fillId="0" borderId="12" xfId="0" applyFont="1" applyBorder="1" applyAlignment="1">
      <alignment horizontal="left" vertical="center"/>
    </xf>
    <xf numFmtId="0" fontId="34" fillId="5" borderId="57" xfId="0" applyFont="1" applyFill="1" applyBorder="1" applyAlignment="1">
      <alignment horizontal="left" vertical="center"/>
    </xf>
    <xf numFmtId="0" fontId="53" fillId="0" borderId="15" xfId="0" applyFont="1" applyBorder="1" applyAlignment="1">
      <alignment horizontal="left" vertical="center"/>
    </xf>
    <xf numFmtId="0" fontId="53" fillId="0" borderId="29" xfId="0" applyFont="1" applyBorder="1" applyAlignment="1">
      <alignment horizontal="left" vertical="center"/>
    </xf>
    <xf numFmtId="0" fontId="34" fillId="0" borderId="11" xfId="0" applyFont="1" applyBorder="1" applyAlignment="1" applyProtection="1">
      <alignment vertical="center" shrinkToFit="1"/>
      <protection locked="0"/>
    </xf>
    <xf numFmtId="0" fontId="34" fillId="0" borderId="4" xfId="0" applyFont="1" applyBorder="1" applyAlignment="1" applyProtection="1">
      <alignment vertical="center" shrinkToFit="1"/>
      <protection locked="0"/>
    </xf>
    <xf numFmtId="0" fontId="34" fillId="0" borderId="8" xfId="0" applyFont="1" applyBorder="1" applyAlignment="1" applyProtection="1">
      <alignment vertical="center" shrinkToFit="1"/>
      <protection locked="0"/>
    </xf>
    <xf numFmtId="0" fontId="29" fillId="0" borderId="0" xfId="0" applyFont="1" applyAlignment="1" applyProtection="1">
      <alignment vertical="center"/>
      <protection locked="0"/>
    </xf>
    <xf numFmtId="0" fontId="29" fillId="0" borderId="21" xfId="0" applyFont="1" applyBorder="1" applyAlignment="1" applyProtection="1">
      <alignment vertical="center"/>
      <protection locked="0"/>
    </xf>
    <xf numFmtId="0" fontId="29" fillId="5" borderId="17" xfId="0" applyFont="1" applyFill="1" applyBorder="1" applyAlignment="1">
      <alignment vertical="center"/>
    </xf>
    <xf numFmtId="0" fontId="29" fillId="5" borderId="107" xfId="0" applyFont="1" applyFill="1" applyBorder="1" applyAlignment="1">
      <alignment vertical="center"/>
    </xf>
    <xf numFmtId="0" fontId="34" fillId="5" borderId="57" xfId="0" applyFont="1" applyFill="1" applyBorder="1" applyAlignment="1">
      <alignment horizontal="center" vertical="center"/>
    </xf>
    <xf numFmtId="0" fontId="41" fillId="0" borderId="0" xfId="0" applyFont="1" applyAlignment="1">
      <alignment vertical="center"/>
    </xf>
    <xf numFmtId="0" fontId="34" fillId="0" borderId="7" xfId="0" applyFont="1" applyBorder="1" applyAlignment="1">
      <alignment horizontal="left" vertical="center" wrapText="1"/>
    </xf>
    <xf numFmtId="0" fontId="34" fillId="0" borderId="16" xfId="0" applyFont="1" applyBorder="1" applyAlignment="1">
      <alignment horizontal="center" vertical="center"/>
    </xf>
    <xf numFmtId="0" fontId="34" fillId="0" borderId="1" xfId="0" applyFont="1" applyBorder="1" applyAlignment="1">
      <alignment horizontal="center" vertical="center" shrinkToFit="1"/>
    </xf>
    <xf numFmtId="0" fontId="55" fillId="0" borderId="2" xfId="0" applyFont="1" applyBorder="1" applyAlignment="1">
      <alignment vertical="center"/>
    </xf>
    <xf numFmtId="0" fontId="23" fillId="0" borderId="3" xfId="0" applyFont="1" applyBorder="1" applyAlignment="1">
      <alignment vertical="center" shrinkToFit="1"/>
    </xf>
    <xf numFmtId="0" fontId="56" fillId="0" borderId="0" xfId="0" applyFont="1" applyAlignment="1">
      <alignment horizontal="center" vertical="center" wrapText="1"/>
    </xf>
    <xf numFmtId="0" fontId="56" fillId="0" borderId="0" xfId="0" applyFont="1" applyAlignment="1">
      <alignment horizontal="center" vertical="center"/>
    </xf>
    <xf numFmtId="0" fontId="54" fillId="0" borderId="16" xfId="0" applyFont="1" applyBorder="1" applyAlignment="1" applyProtection="1">
      <alignment horizontal="center" vertical="center"/>
      <protection locked="0"/>
    </xf>
    <xf numFmtId="0" fontId="34" fillId="41" borderId="66" xfId="0" applyFont="1" applyFill="1" applyBorder="1" applyAlignment="1">
      <alignment horizontal="center" vertical="center"/>
    </xf>
    <xf numFmtId="0" fontId="53" fillId="41" borderId="106" xfId="0" applyFont="1" applyFill="1" applyBorder="1" applyAlignment="1">
      <alignment horizontal="center" vertical="center"/>
    </xf>
    <xf numFmtId="0" fontId="34" fillId="41" borderId="104" xfId="0" applyFont="1" applyFill="1" applyBorder="1" applyAlignment="1">
      <alignment horizontal="center" vertical="center"/>
    </xf>
    <xf numFmtId="0" fontId="53" fillId="41" borderId="0" xfId="0" applyFont="1" applyFill="1" applyAlignment="1">
      <alignment vertical="center"/>
    </xf>
    <xf numFmtId="0" fontId="53" fillId="41" borderId="33" xfId="0" applyFont="1" applyFill="1" applyBorder="1" applyAlignment="1">
      <alignment vertical="center"/>
    </xf>
    <xf numFmtId="0" fontId="53" fillId="41" borderId="18" xfId="0" applyFont="1" applyFill="1" applyBorder="1" applyAlignment="1">
      <alignment vertical="center"/>
    </xf>
    <xf numFmtId="0" fontId="34" fillId="41" borderId="0" xfId="0" applyFont="1" applyFill="1" applyAlignment="1">
      <alignment vertical="center"/>
    </xf>
    <xf numFmtId="0" fontId="34" fillId="41" borderId="33" xfId="0" applyFont="1" applyFill="1" applyBorder="1" applyAlignment="1">
      <alignment vertical="center"/>
    </xf>
    <xf numFmtId="0" fontId="53" fillId="41" borderId="18" xfId="0" applyFont="1" applyFill="1" applyBorder="1" applyAlignment="1">
      <alignment vertical="center" wrapText="1"/>
    </xf>
    <xf numFmtId="0" fontId="29" fillId="41" borderId="6" xfId="0" applyFont="1" applyFill="1" applyBorder="1" applyAlignment="1">
      <alignment vertical="center"/>
    </xf>
    <xf numFmtId="0" fontId="29" fillId="41" borderId="12" xfId="0" applyFont="1" applyFill="1" applyBorder="1" applyAlignment="1">
      <alignment vertical="center"/>
    </xf>
    <xf numFmtId="0" fontId="34" fillId="41" borderId="6" xfId="0" applyFont="1" applyFill="1" applyBorder="1" applyAlignment="1">
      <alignment vertical="center"/>
    </xf>
    <xf numFmtId="0" fontId="34" fillId="41" borderId="81" xfId="0" applyFont="1" applyFill="1" applyBorder="1" applyAlignment="1">
      <alignment vertical="center"/>
    </xf>
    <xf numFmtId="0" fontId="34" fillId="41" borderId="4" xfId="0" applyFont="1" applyFill="1" applyBorder="1" applyAlignment="1">
      <alignment vertical="center"/>
    </xf>
    <xf numFmtId="0" fontId="34" fillId="41" borderId="65" xfId="0" applyFont="1" applyFill="1" applyBorder="1" applyAlignment="1">
      <alignment vertical="center"/>
    </xf>
    <xf numFmtId="0" fontId="34" fillId="41" borderId="4" xfId="0" applyFont="1" applyFill="1" applyBorder="1" applyAlignment="1">
      <alignment horizontal="left" vertical="center"/>
    </xf>
    <xf numFmtId="0" fontId="34" fillId="41" borderId="11" xfId="0" applyFont="1" applyFill="1" applyBorder="1" applyAlignment="1">
      <alignment horizontal="left" vertical="center"/>
    </xf>
    <xf numFmtId="0" fontId="70" fillId="0" borderId="34" xfId="0" applyFont="1" applyBorder="1" applyAlignment="1">
      <alignment horizontal="center" vertical="center"/>
    </xf>
    <xf numFmtId="0" fontId="70" fillId="0" borderId="0" xfId="0" applyFont="1" applyAlignment="1">
      <alignment horizontal="center"/>
    </xf>
    <xf numFmtId="0" fontId="67" fillId="0" borderId="7" xfId="0" applyFont="1" applyBorder="1" applyAlignment="1">
      <alignment horizontal="left" vertical="center" wrapText="1"/>
    </xf>
    <xf numFmtId="179" fontId="67" fillId="0" borderId="7" xfId="0" applyNumberFormat="1" applyFont="1" applyBorder="1" applyAlignment="1">
      <alignment horizontal="center" vertical="center" wrapText="1"/>
    </xf>
    <xf numFmtId="0" fontId="67" fillId="0" borderId="38" xfId="0" applyFont="1" applyBorder="1" applyAlignment="1">
      <alignment horizontal="left" vertical="center" wrapText="1"/>
    </xf>
    <xf numFmtId="0" fontId="67" fillId="43" borderId="7" xfId="0" applyFont="1" applyFill="1" applyBorder="1" applyAlignment="1">
      <alignment horizontal="left" vertical="center" wrapText="1"/>
    </xf>
    <xf numFmtId="179" fontId="67" fillId="43" borderId="7" xfId="0" applyNumberFormat="1" applyFont="1" applyFill="1" applyBorder="1" applyAlignment="1">
      <alignment horizontal="center" vertical="center" wrapText="1"/>
    </xf>
    <xf numFmtId="9" fontId="67" fillId="43" borderId="7" xfId="50" applyFont="1" applyFill="1" applyBorder="1" applyAlignment="1">
      <alignment horizontal="left" vertical="center" wrapText="1"/>
    </xf>
    <xf numFmtId="0" fontId="30" fillId="8" borderId="7" xfId="44" applyFont="1" applyFill="1" applyBorder="1" applyAlignment="1">
      <alignment horizontal="center" vertical="center"/>
    </xf>
    <xf numFmtId="0" fontId="34" fillId="0" borderId="0" xfId="0" applyFont="1" applyAlignment="1">
      <alignment horizontal="left" vertical="center" wrapText="1"/>
    </xf>
    <xf numFmtId="0" fontId="34" fillId="0" borderId="0" xfId="0" applyFont="1" applyAlignment="1">
      <alignment horizontal="center" vertical="center" shrinkToFit="1"/>
    </xf>
    <xf numFmtId="178" fontId="34" fillId="0" borderId="4" xfId="0" applyNumberFormat="1" applyFont="1" applyBorder="1" applyAlignment="1">
      <alignment vertical="center" shrinkToFit="1"/>
    </xf>
    <xf numFmtId="179" fontId="67" fillId="0" borderId="0" xfId="0" applyNumberFormat="1" applyFont="1" applyAlignment="1">
      <alignment horizontal="center" vertical="center" wrapText="1"/>
    </xf>
    <xf numFmtId="179" fontId="67" fillId="43" borderId="0" xfId="0" applyNumberFormat="1" applyFont="1" applyFill="1" applyAlignment="1">
      <alignment horizontal="center" vertical="center" wrapText="1"/>
    </xf>
    <xf numFmtId="0" fontId="30" fillId="44" borderId="7" xfId="44" applyFont="1" applyFill="1" applyBorder="1" applyAlignment="1">
      <alignment horizontal="left" vertical="center"/>
    </xf>
    <xf numFmtId="0" fontId="30" fillId="0" borderId="0" xfId="44" applyFont="1" applyAlignment="1">
      <alignment horizontal="left" vertical="center"/>
    </xf>
    <xf numFmtId="179" fontId="67" fillId="0" borderId="7" xfId="0" applyNumberFormat="1" applyFont="1" applyBorder="1" applyAlignment="1">
      <alignment horizontal="left" vertical="center"/>
    </xf>
    <xf numFmtId="179" fontId="67" fillId="43" borderId="0" xfId="0" applyNumberFormat="1" applyFont="1" applyFill="1" applyAlignment="1">
      <alignment horizontal="left" vertical="center"/>
    </xf>
    <xf numFmtId="179" fontId="67" fillId="0" borderId="0" xfId="0" applyNumberFormat="1" applyFont="1" applyAlignment="1">
      <alignment horizontal="left" vertical="center"/>
    </xf>
    <xf numFmtId="0" fontId="34" fillId="0" borderId="4" xfId="0" applyFont="1" applyBorder="1" applyAlignment="1">
      <alignment horizontal="right" vertical="center"/>
    </xf>
    <xf numFmtId="0" fontId="67" fillId="8" borderId="7" xfId="0" applyFont="1" applyFill="1" applyBorder="1" applyAlignment="1">
      <alignment vertical="top"/>
    </xf>
    <xf numFmtId="0" fontId="34" fillId="0" borderId="4" xfId="0" applyFont="1" applyBorder="1" applyAlignment="1">
      <alignment horizontal="center" vertical="center" shrinkToFit="1"/>
    </xf>
    <xf numFmtId="0" fontId="34" fillId="0" borderId="4" xfId="0" applyFont="1" applyBorder="1" applyAlignment="1">
      <alignment vertical="center" shrinkToFit="1"/>
    </xf>
    <xf numFmtId="0" fontId="25" fillId="0" borderId="4" xfId="0" applyFont="1" applyBorder="1" applyAlignment="1">
      <alignment vertical="center"/>
    </xf>
    <xf numFmtId="0" fontId="34" fillId="0" borderId="4" xfId="0" applyFont="1" applyBorder="1" applyAlignment="1">
      <alignment vertical="center"/>
    </xf>
    <xf numFmtId="176" fontId="23" fillId="9" borderId="2" xfId="0" applyNumberFormat="1" applyFont="1" applyFill="1" applyBorder="1" applyAlignment="1">
      <alignment vertical="center" shrinkToFit="1"/>
    </xf>
    <xf numFmtId="176" fontId="23" fillId="9" borderId="3" xfId="0" applyNumberFormat="1" applyFont="1" applyFill="1" applyBorder="1" applyAlignment="1">
      <alignment vertical="center" shrinkToFit="1"/>
    </xf>
    <xf numFmtId="0" fontId="34" fillId="0" borderId="4" xfId="0" applyFont="1" applyBorder="1" applyAlignment="1">
      <alignment horizontal="left" vertical="center" shrinkToFit="1"/>
    </xf>
    <xf numFmtId="0" fontId="29" fillId="3" borderId="8" xfId="0" applyFont="1" applyFill="1" applyBorder="1" applyAlignment="1">
      <alignment horizontal="left" vertical="center"/>
    </xf>
    <xf numFmtId="0" fontId="30" fillId="44" borderId="54" xfId="44" applyFont="1" applyFill="1" applyBorder="1" applyAlignment="1">
      <alignment horizontal="left" vertical="center"/>
    </xf>
    <xf numFmtId="0" fontId="30" fillId="44" borderId="89" xfId="44" applyFont="1" applyFill="1" applyBorder="1" applyAlignment="1">
      <alignment horizontal="left" vertical="center"/>
    </xf>
    <xf numFmtId="179" fontId="67" fillId="0" borderId="54" xfId="0" applyNumberFormat="1" applyFont="1" applyBorder="1" applyAlignment="1">
      <alignment horizontal="left" vertical="center"/>
    </xf>
    <xf numFmtId="179" fontId="67" fillId="0" borderId="89" xfId="0" applyNumberFormat="1" applyFont="1" applyBorder="1" applyAlignment="1">
      <alignment horizontal="left" vertical="center"/>
    </xf>
    <xf numFmtId="0" fontId="34" fillId="0" borderId="10" xfId="0" applyFont="1" applyBorder="1" applyAlignment="1" applyProtection="1">
      <alignment horizontal="left" vertical="center"/>
      <protection locked="0"/>
    </xf>
    <xf numFmtId="0" fontId="34" fillId="2" borderId="14" xfId="0" applyFont="1" applyFill="1" applyBorder="1" applyAlignment="1">
      <alignment horizontal="left" vertical="top" wrapText="1"/>
    </xf>
    <xf numFmtId="0" fontId="41" fillId="0" borderId="21" xfId="0" applyFont="1" applyBorder="1" applyAlignment="1">
      <alignment vertical="center" wrapText="1"/>
    </xf>
    <xf numFmtId="0" fontId="60" fillId="44" borderId="7" xfId="45" applyFont="1" applyFill="1" applyBorder="1" applyAlignment="1">
      <alignment horizontal="left" vertical="center"/>
    </xf>
    <xf numFmtId="0" fontId="67" fillId="44" borderId="7" xfId="0" applyFont="1" applyFill="1" applyBorder="1" applyAlignment="1">
      <alignment horizontal="left" vertical="center" wrapText="1"/>
    </xf>
    <xf numFmtId="0" fontId="55" fillId="0" borderId="0" xfId="0" applyFont="1" applyAlignment="1">
      <alignment vertical="center"/>
    </xf>
    <xf numFmtId="178" fontId="34" fillId="0" borderId="0" xfId="0" applyNumberFormat="1" applyFont="1" applyAlignment="1">
      <alignment vertical="center" shrinkToFit="1"/>
    </xf>
    <xf numFmtId="0" fontId="28" fillId="46" borderId="11" xfId="0" applyFont="1" applyFill="1" applyBorder="1" applyAlignment="1">
      <alignment vertical="center"/>
    </xf>
    <xf numFmtId="0" fontId="29" fillId="46" borderId="4" xfId="0" applyFont="1" applyFill="1" applyBorder="1" applyAlignment="1">
      <alignment vertical="center"/>
    </xf>
    <xf numFmtId="0" fontId="29" fillId="46" borderId="4" xfId="0" applyFont="1" applyFill="1" applyBorder="1" applyAlignment="1">
      <alignment horizontal="left" vertical="center"/>
    </xf>
    <xf numFmtId="0" fontId="29" fillId="46" borderId="0" xfId="0" applyFont="1" applyFill="1" applyAlignment="1">
      <alignment horizontal="left" vertical="center"/>
    </xf>
    <xf numFmtId="0" fontId="34" fillId="0" borderId="0" xfId="0" applyFont="1" applyAlignment="1">
      <alignment vertical="center" shrinkToFit="1"/>
    </xf>
    <xf numFmtId="0" fontId="29" fillId="46" borderId="4" xfId="0" applyFont="1" applyFill="1" applyBorder="1" applyAlignment="1">
      <alignment horizontal="center" vertical="center"/>
    </xf>
    <xf numFmtId="0" fontId="36" fillId="0" borderId="0" xfId="0" applyFont="1" applyAlignment="1" applyProtection="1">
      <alignment vertical="center"/>
      <protection locked="0"/>
    </xf>
    <xf numFmtId="0" fontId="30" fillId="0" borderId="0" xfId="0" applyFont="1" applyAlignment="1" applyProtection="1">
      <alignment vertical="center"/>
      <protection locked="0"/>
    </xf>
    <xf numFmtId="0" fontId="34" fillId="0" borderId="51" xfId="0" applyFont="1" applyBorder="1" applyAlignment="1" applyProtection="1">
      <alignment horizontal="left" vertical="center"/>
      <protection locked="0"/>
    </xf>
    <xf numFmtId="0" fontId="34" fillId="0" borderId="52" xfId="0" applyFont="1" applyBorder="1" applyAlignment="1" applyProtection="1">
      <alignment horizontal="left" vertical="center"/>
      <protection locked="0"/>
    </xf>
    <xf numFmtId="0" fontId="34" fillId="0" borderId="53" xfId="0" applyFont="1" applyBorder="1" applyAlignment="1" applyProtection="1">
      <alignment horizontal="left" vertical="center"/>
      <protection locked="0"/>
    </xf>
    <xf numFmtId="176" fontId="23" fillId="0" borderId="0" xfId="0" applyNumberFormat="1" applyFont="1" applyAlignment="1">
      <alignment horizontal="left" vertical="center"/>
    </xf>
    <xf numFmtId="0" fontId="23" fillId="2" borderId="0" xfId="0" applyFont="1" applyFill="1" applyAlignment="1" applyProtection="1">
      <alignment vertical="center"/>
      <protection locked="0"/>
    </xf>
    <xf numFmtId="0" fontId="34" fillId="0" borderId="63" xfId="0" applyFont="1" applyBorder="1" applyAlignment="1" applyProtection="1">
      <alignment horizontal="left" vertical="center"/>
      <protection locked="0"/>
    </xf>
    <xf numFmtId="0" fontId="23" fillId="0" borderId="0" xfId="0" applyFont="1" applyAlignment="1" applyProtection="1">
      <alignment vertical="top"/>
      <protection locked="0"/>
    </xf>
    <xf numFmtId="0" fontId="34" fillId="0" borderId="38" xfId="0" applyFont="1" applyBorder="1" applyAlignment="1" applyProtection="1">
      <alignment vertical="center"/>
      <protection locked="0"/>
    </xf>
    <xf numFmtId="0" fontId="34" fillId="0" borderId="80" xfId="0" applyFont="1" applyBorder="1" applyAlignment="1" applyProtection="1">
      <alignment vertical="center" wrapText="1"/>
      <protection locked="0"/>
    </xf>
    <xf numFmtId="0" fontId="40" fillId="0" borderId="0" xfId="0" applyFont="1" applyAlignment="1">
      <alignment vertical="center" shrinkToFit="1"/>
    </xf>
    <xf numFmtId="0" fontId="34" fillId="2" borderId="4" xfId="0" applyFont="1" applyFill="1" applyBorder="1" applyAlignment="1">
      <alignment vertical="center"/>
    </xf>
    <xf numFmtId="0" fontId="35" fillId="9" borderId="108" xfId="0" applyFont="1" applyFill="1" applyBorder="1" applyAlignment="1">
      <alignment horizontal="center" vertical="center"/>
    </xf>
    <xf numFmtId="0" fontId="35" fillId="9" borderId="64" xfId="0" applyFont="1" applyFill="1" applyBorder="1" applyAlignment="1">
      <alignment horizontal="center" vertical="center"/>
    </xf>
    <xf numFmtId="0" fontId="28" fillId="0" borderId="14" xfId="0" applyFont="1" applyBorder="1" applyAlignment="1">
      <alignment vertical="center"/>
    </xf>
    <xf numFmtId="0" fontId="37" fillId="4" borderId="9" xfId="0" applyFont="1" applyFill="1" applyBorder="1" applyAlignment="1">
      <alignment vertical="center"/>
    </xf>
    <xf numFmtId="0" fontId="48" fillId="4" borderId="2" xfId="0" applyFont="1" applyFill="1" applyBorder="1" applyAlignment="1">
      <alignment vertical="center"/>
    </xf>
    <xf numFmtId="0" fontId="48" fillId="4" borderId="3" xfId="0" applyFont="1" applyFill="1" applyBorder="1" applyAlignment="1">
      <alignment vertical="center"/>
    </xf>
    <xf numFmtId="0" fontId="34" fillId="42" borderId="4" xfId="0" applyFont="1" applyFill="1" applyBorder="1" applyAlignment="1">
      <alignment vertical="center"/>
    </xf>
    <xf numFmtId="0" fontId="34" fillId="42" borderId="8" xfId="0" applyFont="1" applyFill="1" applyBorder="1" applyAlignment="1">
      <alignment vertical="center"/>
    </xf>
    <xf numFmtId="0" fontId="30" fillId="2" borderId="56" xfId="0" applyFont="1" applyFill="1" applyBorder="1" applyAlignment="1">
      <alignment vertical="center"/>
    </xf>
    <xf numFmtId="0" fontId="30" fillId="2" borderId="6" xfId="0" applyFont="1" applyFill="1" applyBorder="1" applyAlignment="1">
      <alignment vertical="center"/>
    </xf>
    <xf numFmtId="0" fontId="34" fillId="2" borderId="6" xfId="0" applyFont="1" applyFill="1" applyBorder="1" applyAlignment="1">
      <alignment vertical="center"/>
    </xf>
    <xf numFmtId="0" fontId="30" fillId="2" borderId="1" xfId="0" applyFont="1" applyFill="1" applyBorder="1" applyAlignment="1">
      <alignment vertical="center"/>
    </xf>
    <xf numFmtId="0" fontId="34" fillId="2" borderId="1" xfId="0" applyFont="1" applyFill="1" applyBorder="1" applyAlignment="1">
      <alignment vertical="center"/>
    </xf>
    <xf numFmtId="0" fontId="34" fillId="2" borderId="19" xfId="0" applyFont="1" applyFill="1" applyBorder="1" applyAlignment="1">
      <alignment vertical="center"/>
    </xf>
    <xf numFmtId="0" fontId="30" fillId="2" borderId="19" xfId="0" applyFont="1" applyFill="1" applyBorder="1" applyAlignment="1">
      <alignment vertical="center"/>
    </xf>
    <xf numFmtId="0" fontId="34" fillId="2" borderId="15" xfId="0" applyFont="1" applyFill="1" applyBorder="1" applyAlignment="1">
      <alignment vertical="center"/>
    </xf>
    <xf numFmtId="0" fontId="30" fillId="2" borderId="15" xfId="0" applyFont="1" applyFill="1" applyBorder="1" applyAlignment="1">
      <alignment vertical="center"/>
    </xf>
    <xf numFmtId="0" fontId="23" fillId="2" borderId="0" xfId="0" applyFont="1" applyFill="1" applyAlignment="1">
      <alignment horizontal="left" vertical="center"/>
    </xf>
    <xf numFmtId="0" fontId="23" fillId="0" borderId="0" xfId="0" applyFont="1" applyProtection="1">
      <protection locked="0"/>
    </xf>
    <xf numFmtId="0" fontId="57" fillId="0" borderId="0" xfId="0" applyFont="1" applyAlignment="1" applyProtection="1">
      <alignment vertical="center"/>
      <protection locked="0"/>
    </xf>
    <xf numFmtId="0" fontId="24" fillId="0" borderId="0" xfId="0" applyFont="1" applyAlignment="1">
      <alignment horizontal="center" vertical="center"/>
    </xf>
    <xf numFmtId="0" fontId="26" fillId="3" borderId="2" xfId="0" applyFont="1" applyFill="1" applyBorder="1" applyAlignment="1">
      <alignment vertical="center"/>
    </xf>
    <xf numFmtId="0" fontId="27" fillId="3" borderId="2" xfId="0" applyFont="1" applyFill="1" applyBorder="1" applyAlignment="1">
      <alignment vertical="center"/>
    </xf>
    <xf numFmtId="0" fontId="28" fillId="0" borderId="0" xfId="0" applyFont="1" applyAlignment="1">
      <alignment vertical="center"/>
    </xf>
    <xf numFmtId="0" fontId="31" fillId="0" borderId="0" xfId="0" applyFont="1" applyAlignment="1">
      <alignment horizontal="center" vertical="center"/>
    </xf>
    <xf numFmtId="0" fontId="32" fillId="0" borderId="0" xfId="0" applyFont="1" applyAlignment="1">
      <alignment vertical="center"/>
    </xf>
    <xf numFmtId="0" fontId="33" fillId="0" borderId="0" xfId="0" applyFont="1" applyAlignment="1">
      <alignment vertical="center"/>
    </xf>
    <xf numFmtId="0" fontId="26" fillId="3" borderId="0" xfId="0" applyFont="1" applyFill="1" applyAlignment="1">
      <alignment vertical="center"/>
    </xf>
    <xf numFmtId="0" fontId="27" fillId="3" borderId="0" xfId="0" applyFont="1" applyFill="1" applyAlignment="1">
      <alignment vertical="center"/>
    </xf>
    <xf numFmtId="0" fontId="23" fillId="0" borderId="0" xfId="0" applyFont="1"/>
    <xf numFmtId="0" fontId="33" fillId="0" borderId="0" xfId="0" applyFont="1" applyAlignment="1">
      <alignment horizontal="left" vertical="center"/>
    </xf>
    <xf numFmtId="0" fontId="33" fillId="0" borderId="0" xfId="0" applyFont="1" applyAlignment="1">
      <alignment vertical="top" wrapText="1"/>
    </xf>
    <xf numFmtId="0" fontId="58" fillId="0" borderId="0" xfId="0" applyFont="1"/>
    <xf numFmtId="0" fontId="41" fillId="0" borderId="0" xfId="0" applyFont="1" applyAlignment="1">
      <alignment horizontal="left" vertical="center" wrapText="1"/>
    </xf>
    <xf numFmtId="0" fontId="34" fillId="0" borderId="30" xfId="0" applyFont="1" applyBorder="1" applyAlignment="1" applyProtection="1">
      <alignment horizontal="left" vertical="center"/>
      <protection locked="0"/>
    </xf>
    <xf numFmtId="0" fontId="34" fillId="0" borderId="4" xfId="0" applyFont="1" applyBorder="1" applyAlignment="1">
      <alignment horizontal="left" vertical="center"/>
    </xf>
    <xf numFmtId="0" fontId="42" fillId="2" borderId="0" xfId="0" applyFont="1" applyFill="1" applyAlignment="1">
      <alignment horizontal="left"/>
    </xf>
    <xf numFmtId="0" fontId="42" fillId="2" borderId="0" xfId="0" applyFont="1" applyFill="1" applyAlignment="1">
      <alignment horizontal="left" wrapText="1"/>
    </xf>
    <xf numFmtId="49" fontId="23" fillId="0" borderId="54" xfId="0" applyNumberFormat="1" applyFont="1" applyBorder="1" applyAlignment="1" applyProtection="1">
      <alignment horizontal="center" vertical="center"/>
      <protection locked="0"/>
    </xf>
    <xf numFmtId="49" fontId="23" fillId="0" borderId="88" xfId="0" applyNumberFormat="1" applyFont="1" applyBorder="1" applyAlignment="1" applyProtection="1">
      <alignment horizontal="center" vertical="center"/>
      <protection locked="0"/>
    </xf>
    <xf numFmtId="49" fontId="23" fillId="0" borderId="89" xfId="0" applyNumberFormat="1" applyFont="1" applyBorder="1" applyAlignment="1" applyProtection="1">
      <alignment horizontal="center" vertical="center"/>
      <protection locked="0"/>
    </xf>
    <xf numFmtId="49" fontId="23" fillId="0" borderId="0" xfId="0" applyNumberFormat="1" applyFont="1" applyAlignment="1">
      <alignment vertical="center"/>
    </xf>
    <xf numFmtId="0" fontId="34" fillId="0" borderId="113" xfId="0" applyFont="1" applyBorder="1" applyAlignment="1" applyProtection="1">
      <alignment vertical="center"/>
      <protection locked="0"/>
    </xf>
    <xf numFmtId="0" fontId="34" fillId="0" borderId="114" xfId="0" applyFont="1" applyBorder="1" applyAlignment="1" applyProtection="1">
      <alignment vertical="center" wrapText="1"/>
      <protection locked="0"/>
    </xf>
    <xf numFmtId="0" fontId="42" fillId="2" borderId="0" xfId="0" applyFont="1" applyFill="1"/>
    <xf numFmtId="49" fontId="52" fillId="0" borderId="125" xfId="0" applyNumberFormat="1" applyFont="1" applyBorder="1" applyAlignment="1" applyProtection="1">
      <alignment horizontal="center" vertical="center" shrinkToFit="1"/>
      <protection locked="0"/>
    </xf>
    <xf numFmtId="49" fontId="52" fillId="2" borderId="125" xfId="0" applyNumberFormat="1" applyFont="1" applyFill="1" applyBorder="1" applyAlignment="1" applyProtection="1">
      <alignment horizontal="center" vertical="center" shrinkToFit="1"/>
      <protection locked="0"/>
    </xf>
    <xf numFmtId="0" fontId="52" fillId="0" borderId="125" xfId="0" applyFont="1" applyBorder="1" applyAlignment="1" applyProtection="1">
      <alignment horizontal="center" vertical="center"/>
      <protection locked="0"/>
    </xf>
    <xf numFmtId="0" fontId="34" fillId="42" borderId="0" xfId="0" applyFont="1" applyFill="1" applyAlignment="1">
      <alignment vertical="center"/>
    </xf>
    <xf numFmtId="0" fontId="34" fillId="42" borderId="21" xfId="0" applyFont="1" applyFill="1" applyBorder="1" applyAlignment="1">
      <alignment vertical="center"/>
    </xf>
    <xf numFmtId="49" fontId="52" fillId="2" borderId="136" xfId="0" applyNumberFormat="1" applyFont="1" applyFill="1" applyBorder="1" applyAlignment="1" applyProtection="1">
      <alignment horizontal="center" vertical="center" shrinkToFit="1"/>
      <protection locked="0"/>
    </xf>
    <xf numFmtId="0" fontId="34" fillId="2" borderId="0" xfId="0" applyFont="1" applyFill="1"/>
    <xf numFmtId="0" fontId="72" fillId="47" borderId="0" xfId="0" applyFont="1" applyFill="1" applyAlignment="1">
      <alignment horizontal="center" vertical="center"/>
    </xf>
    <xf numFmtId="0" fontId="73" fillId="0" borderId="0" xfId="52" applyFont="1">
      <alignment vertical="center"/>
    </xf>
    <xf numFmtId="0" fontId="59" fillId="0" borderId="0" xfId="52">
      <alignment vertical="center"/>
    </xf>
    <xf numFmtId="0" fontId="74" fillId="0" borderId="0" xfId="52" applyFont="1" applyAlignment="1">
      <alignment horizontal="center" vertical="center"/>
    </xf>
    <xf numFmtId="0" fontId="75" fillId="0" borderId="0" xfId="52" applyFont="1">
      <alignment vertical="center"/>
    </xf>
    <xf numFmtId="0" fontId="75" fillId="0" borderId="0" xfId="52" applyFont="1" applyAlignment="1">
      <alignment horizontal="center" vertical="center"/>
    </xf>
    <xf numFmtId="0" fontId="76" fillId="0" borderId="0" xfId="52" applyFont="1" applyAlignment="1">
      <alignment horizontal="left" vertical="center"/>
    </xf>
    <xf numFmtId="0" fontId="76" fillId="0" borderId="0" xfId="52" applyFont="1">
      <alignment vertical="center"/>
    </xf>
    <xf numFmtId="0" fontId="77" fillId="6" borderId="0" xfId="54" applyFont="1" applyFill="1">
      <alignment vertical="center"/>
    </xf>
    <xf numFmtId="0" fontId="2" fillId="6" borderId="0" xfId="54" applyFill="1">
      <alignment vertical="center"/>
    </xf>
    <xf numFmtId="0" fontId="2" fillId="0" borderId="0" xfId="54">
      <alignment vertical="center"/>
    </xf>
    <xf numFmtId="0" fontId="2" fillId="6" borderId="7" xfId="54" applyFill="1" applyBorder="1">
      <alignment vertical="center"/>
    </xf>
    <xf numFmtId="0" fontId="2" fillId="6" borderId="7" xfId="54" applyFill="1" applyBorder="1" applyAlignment="1">
      <alignment horizontal="center" vertical="center"/>
    </xf>
    <xf numFmtId="0" fontId="80" fillId="6" borderId="0" xfId="54" applyFont="1" applyFill="1">
      <alignment vertical="center"/>
    </xf>
    <xf numFmtId="0" fontId="2" fillId="6" borderId="38" xfId="54" applyFill="1" applyBorder="1" applyAlignment="1">
      <alignment horizontal="left" vertical="center"/>
    </xf>
    <xf numFmtId="0" fontId="2" fillId="6" borderId="7" xfId="54" applyFill="1" applyBorder="1" applyAlignment="1">
      <alignment horizontal="left" vertical="center"/>
    </xf>
    <xf numFmtId="0" fontId="79" fillId="6" borderId="0" xfId="54" applyFont="1" applyFill="1">
      <alignment vertical="center"/>
    </xf>
    <xf numFmtId="0" fontId="2" fillId="6" borderId="0" xfId="54" applyFill="1" applyAlignment="1">
      <alignment horizontal="left" vertical="center"/>
    </xf>
    <xf numFmtId="0" fontId="79" fillId="0" borderId="0" xfId="54" applyFont="1">
      <alignment vertical="center"/>
    </xf>
    <xf numFmtId="0" fontId="2" fillId="0" borderId="0" xfId="54" applyAlignment="1">
      <alignment horizontal="left" vertical="center"/>
    </xf>
    <xf numFmtId="0" fontId="76" fillId="0" borderId="9" xfId="52" applyFont="1" applyBorder="1">
      <alignment vertical="center"/>
    </xf>
    <xf numFmtId="0" fontId="59" fillId="0" borderId="2" xfId="52" applyBorder="1">
      <alignment vertical="center"/>
    </xf>
    <xf numFmtId="0" fontId="59" fillId="0" borderId="3" xfId="52" applyBorder="1">
      <alignment vertical="center"/>
    </xf>
    <xf numFmtId="0" fontId="1" fillId="6" borderId="0" xfId="54" applyFont="1" applyFill="1">
      <alignment vertical="center"/>
    </xf>
    <xf numFmtId="0" fontId="30" fillId="2" borderId="20" xfId="0" applyFont="1" applyFill="1" applyBorder="1" applyAlignment="1">
      <alignment vertical="center"/>
    </xf>
    <xf numFmtId="0" fontId="41" fillId="5" borderId="14" xfId="0" applyFont="1" applyFill="1" applyBorder="1" applyAlignment="1">
      <alignment horizontal="left" vertical="top" wrapText="1"/>
    </xf>
    <xf numFmtId="0" fontId="41" fillId="5" borderId="0" xfId="0" applyFont="1" applyFill="1" applyAlignment="1">
      <alignment horizontal="left" vertical="top" wrapText="1"/>
    </xf>
    <xf numFmtId="0" fontId="41" fillId="5" borderId="21" xfId="0" applyFont="1" applyFill="1" applyBorder="1" applyAlignment="1">
      <alignment horizontal="left" vertical="top" wrapText="1"/>
    </xf>
    <xf numFmtId="0" fontId="34" fillId="0" borderId="0" xfId="0" applyFont="1" applyAlignment="1">
      <alignment horizontal="left" vertical="top"/>
    </xf>
    <xf numFmtId="0" fontId="50" fillId="0" borderId="0" xfId="1" applyFont="1" applyFill="1" applyBorder="1" applyAlignment="1" applyProtection="1">
      <alignment horizontal="left" vertical="top"/>
      <protection locked="0"/>
    </xf>
    <xf numFmtId="0" fontId="26" fillId="3" borderId="9" xfId="0" applyFont="1" applyFill="1" applyBorder="1" applyAlignment="1">
      <alignment vertical="center"/>
    </xf>
    <xf numFmtId="0" fontId="27" fillId="3" borderId="3" xfId="0" applyFont="1" applyFill="1" applyBorder="1" applyAlignment="1">
      <alignment vertical="center"/>
    </xf>
    <xf numFmtId="0" fontId="72" fillId="47" borderId="11" xfId="0" applyFont="1" applyFill="1" applyBorder="1" applyAlignment="1">
      <alignment vertical="center"/>
    </xf>
    <xf numFmtId="0" fontId="72" fillId="47" borderId="4" xfId="0" applyFont="1" applyFill="1" applyBorder="1" applyAlignment="1">
      <alignment vertical="center"/>
    </xf>
    <xf numFmtId="0" fontId="72" fillId="47" borderId="8" xfId="0" applyFont="1" applyFill="1" applyBorder="1" applyAlignment="1">
      <alignment vertical="center"/>
    </xf>
    <xf numFmtId="0" fontId="29" fillId="0" borderId="0" xfId="0" applyFont="1" applyAlignment="1">
      <alignment horizontal="center" vertical="center"/>
    </xf>
    <xf numFmtId="0" fontId="29" fillId="0" borderId="139" xfId="0" applyFont="1" applyBorder="1" applyAlignment="1">
      <alignment vertical="center"/>
    </xf>
    <xf numFmtId="0" fontId="29" fillId="0" borderId="139" xfId="0" applyFont="1" applyBorder="1" applyAlignment="1">
      <alignment horizontal="left" vertical="center"/>
    </xf>
    <xf numFmtId="0" fontId="29" fillId="0" borderId="139" xfId="0" applyFont="1" applyBorder="1" applyAlignment="1">
      <alignment horizontal="center" vertical="center"/>
    </xf>
    <xf numFmtId="0" fontId="72" fillId="47" borderId="143" xfId="0" applyFont="1" applyFill="1" applyBorder="1" applyAlignment="1">
      <alignment vertical="center"/>
    </xf>
    <xf numFmtId="0" fontId="72" fillId="47" borderId="144" xfId="0" applyFont="1" applyFill="1" applyBorder="1" applyAlignment="1">
      <alignment vertical="center"/>
    </xf>
    <xf numFmtId="0" fontId="72" fillId="47" borderId="150" xfId="0" applyFont="1" applyFill="1" applyBorder="1" applyAlignment="1">
      <alignment vertical="center"/>
    </xf>
    <xf numFmtId="0" fontId="72" fillId="0" borderId="151" xfId="0" applyFont="1" applyBorder="1" applyAlignment="1">
      <alignment vertical="center"/>
    </xf>
    <xf numFmtId="0" fontId="33" fillId="0" borderId="139" xfId="0" applyFont="1" applyBorder="1" applyAlignment="1">
      <alignment vertical="center"/>
    </xf>
    <xf numFmtId="0" fontId="33" fillId="0" borderId="139" xfId="0" applyFont="1" applyBorder="1" applyAlignment="1">
      <alignment horizontal="left" vertical="center"/>
    </xf>
    <xf numFmtId="0" fontId="33" fillId="0" borderId="139" xfId="0" applyFont="1" applyBorder="1" applyAlignment="1">
      <alignment horizontal="center" vertical="center"/>
    </xf>
    <xf numFmtId="0" fontId="84" fillId="0" borderId="145" xfId="0" applyFont="1" applyBorder="1" applyAlignment="1">
      <alignment vertical="center"/>
    </xf>
    <xf numFmtId="0" fontId="35" fillId="0" borderId="14" xfId="0" applyFont="1" applyBorder="1" applyAlignment="1">
      <alignment vertical="center"/>
    </xf>
    <xf numFmtId="0" fontId="35" fillId="0" borderId="152" xfId="0" applyFont="1" applyBorder="1" applyAlignment="1">
      <alignment vertical="center"/>
    </xf>
    <xf numFmtId="0" fontId="83" fillId="0" borderId="139" xfId="0" applyFont="1" applyBorder="1" applyAlignment="1">
      <alignment vertical="center"/>
    </xf>
    <xf numFmtId="0" fontId="24" fillId="0" borderId="0" xfId="0" applyFont="1" applyAlignment="1">
      <alignment horizontal="center" vertical="center"/>
    </xf>
    <xf numFmtId="0" fontId="34" fillId="0" borderId="0" xfId="0" applyFont="1" applyAlignment="1">
      <alignment horizontal="left" vertical="center" wrapText="1"/>
    </xf>
    <xf numFmtId="0" fontId="34" fillId="0" borderId="0" xfId="0" applyFont="1" applyAlignment="1">
      <alignment horizontal="left" vertical="top" wrapText="1"/>
    </xf>
    <xf numFmtId="0" fontId="25" fillId="0" borderId="0" xfId="0" applyFont="1" applyAlignment="1">
      <alignment horizontal="center" vertical="center"/>
    </xf>
    <xf numFmtId="0" fontId="33" fillId="0" borderId="0" xfId="0" applyFont="1" applyAlignment="1">
      <alignment horizontal="left" vertical="top" wrapText="1"/>
    </xf>
    <xf numFmtId="0" fontId="82" fillId="0" borderId="0" xfId="1" applyFont="1" applyFill="1" applyAlignment="1" applyProtection="1">
      <alignment horizontal="left" vertical="center"/>
      <protection locked="0"/>
    </xf>
    <xf numFmtId="0" fontId="34" fillId="0" borderId="0" xfId="0" applyFont="1" applyAlignment="1">
      <alignment horizontal="left" vertical="top"/>
    </xf>
    <xf numFmtId="0" fontId="26" fillId="45" borderId="9" xfId="0" applyFont="1" applyFill="1" applyBorder="1" applyAlignment="1">
      <alignment horizontal="center" vertical="center"/>
    </xf>
    <xf numFmtId="0" fontId="26" fillId="45" borderId="2" xfId="0" applyFont="1" applyFill="1" applyBorder="1" applyAlignment="1">
      <alignment horizontal="center" vertical="center"/>
    </xf>
    <xf numFmtId="0" fontId="26" fillId="45" borderId="3" xfId="0" applyFont="1" applyFill="1" applyBorder="1" applyAlignment="1">
      <alignment horizontal="center" vertical="center"/>
    </xf>
    <xf numFmtId="0" fontId="34" fillId="0" borderId="0" xfId="0" applyFont="1" applyAlignment="1">
      <alignment horizontal="center" vertical="top" wrapText="1"/>
    </xf>
    <xf numFmtId="0" fontId="34" fillId="0" borderId="0" xfId="0" applyFont="1" applyAlignment="1">
      <alignment horizontal="left" vertical="center"/>
    </xf>
    <xf numFmtId="0" fontId="34" fillId="5" borderId="11" xfId="0" applyFont="1" applyFill="1" applyBorder="1" applyAlignment="1">
      <alignment horizontal="left" vertical="center" wrapText="1"/>
    </xf>
    <xf numFmtId="0" fontId="34" fillId="5" borderId="4" xfId="0" applyFont="1" applyFill="1" applyBorder="1" applyAlignment="1">
      <alignment horizontal="left" vertical="center" wrapText="1"/>
    </xf>
    <xf numFmtId="0" fontId="34" fillId="5" borderId="8" xfId="0" applyFont="1" applyFill="1" applyBorder="1" applyAlignment="1">
      <alignment horizontal="left" vertical="center" wrapText="1"/>
    </xf>
    <xf numFmtId="0" fontId="34" fillId="5" borderId="14" xfId="0" applyFont="1" applyFill="1" applyBorder="1" applyAlignment="1">
      <alignment horizontal="left" vertical="center" wrapText="1"/>
    </xf>
    <xf numFmtId="0" fontId="34" fillId="5" borderId="0" xfId="0" applyFont="1" applyFill="1" applyAlignment="1">
      <alignment horizontal="left" vertical="center" wrapText="1"/>
    </xf>
    <xf numFmtId="0" fontId="34" fillId="5" borderId="21" xfId="0" applyFont="1" applyFill="1" applyBorder="1" applyAlignment="1">
      <alignment horizontal="left" vertical="center" wrapText="1"/>
    </xf>
    <xf numFmtId="0" fontId="36" fillId="9" borderId="16" xfId="0" applyFont="1" applyFill="1" applyBorder="1" applyAlignment="1" applyProtection="1">
      <alignment horizontal="left" vertical="center" shrinkToFit="1"/>
      <protection locked="0"/>
    </xf>
    <xf numFmtId="0" fontId="36" fillId="9" borderId="1" xfId="0" applyFont="1" applyFill="1" applyBorder="1" applyAlignment="1" applyProtection="1">
      <alignment horizontal="left" vertical="center" shrinkToFit="1"/>
      <protection locked="0"/>
    </xf>
    <xf numFmtId="0" fontId="36" fillId="9" borderId="5" xfId="0" applyFont="1" applyFill="1" applyBorder="1" applyAlignment="1" applyProtection="1">
      <alignment horizontal="left" vertical="center" shrinkToFit="1"/>
      <protection locked="0"/>
    </xf>
    <xf numFmtId="0" fontId="34" fillId="5" borderId="9" xfId="0" applyFont="1" applyFill="1" applyBorder="1" applyAlignment="1">
      <alignment horizontal="left" vertical="center"/>
    </xf>
    <xf numFmtId="0" fontId="34" fillId="5" borderId="2" xfId="0" applyFont="1" applyFill="1" applyBorder="1" applyAlignment="1">
      <alignment horizontal="left" vertical="center"/>
    </xf>
    <xf numFmtId="0" fontId="34" fillId="5" borderId="3" xfId="0" applyFont="1" applyFill="1" applyBorder="1" applyAlignment="1">
      <alignment horizontal="left" vertical="center"/>
    </xf>
    <xf numFmtId="49" fontId="36" fillId="9" borderId="9" xfId="0" applyNumberFormat="1" applyFont="1" applyFill="1" applyBorder="1" applyAlignment="1" applyProtection="1">
      <alignment horizontal="left" vertical="center" shrinkToFit="1"/>
      <protection locked="0"/>
    </xf>
    <xf numFmtId="49" fontId="36" fillId="9" borderId="2" xfId="0" applyNumberFormat="1" applyFont="1" applyFill="1" applyBorder="1" applyAlignment="1" applyProtection="1">
      <alignment horizontal="left" vertical="center" shrinkToFit="1"/>
      <protection locked="0"/>
    </xf>
    <xf numFmtId="49" fontId="36" fillId="9" borderId="3" xfId="0" applyNumberFormat="1" applyFont="1" applyFill="1" applyBorder="1" applyAlignment="1" applyProtection="1">
      <alignment horizontal="left" vertical="center" shrinkToFit="1"/>
      <protection locked="0"/>
    </xf>
    <xf numFmtId="0" fontId="34" fillId="5" borderId="9" xfId="0" applyFont="1" applyFill="1" applyBorder="1" applyAlignment="1">
      <alignment horizontal="left" vertical="center" shrinkToFit="1"/>
    </xf>
    <xf numFmtId="0" fontId="34" fillId="5" borderId="2" xfId="0" applyFont="1" applyFill="1" applyBorder="1" applyAlignment="1">
      <alignment horizontal="left" vertical="center" shrinkToFit="1"/>
    </xf>
    <xf numFmtId="0" fontId="34" fillId="5" borderId="3" xfId="0" applyFont="1" applyFill="1" applyBorder="1" applyAlignment="1">
      <alignment horizontal="left" vertical="center" shrinkToFit="1"/>
    </xf>
    <xf numFmtId="0" fontId="47" fillId="5" borderId="11" xfId="0" applyFont="1" applyFill="1" applyBorder="1" applyAlignment="1">
      <alignment horizontal="right" vertical="center" wrapText="1"/>
    </xf>
    <xf numFmtId="0" fontId="47" fillId="5" borderId="4" xfId="0" applyFont="1" applyFill="1" applyBorder="1" applyAlignment="1">
      <alignment horizontal="right" vertical="center" wrapText="1"/>
    </xf>
    <xf numFmtId="0" fontId="47" fillId="5" borderId="8" xfId="0" applyFont="1" applyFill="1" applyBorder="1" applyAlignment="1">
      <alignment horizontal="right" vertical="center" wrapText="1"/>
    </xf>
    <xf numFmtId="0" fontId="34" fillId="5" borderId="16" xfId="0" applyFont="1" applyFill="1" applyBorder="1" applyAlignment="1">
      <alignment horizontal="left" vertical="top"/>
    </xf>
    <xf numFmtId="0" fontId="34" fillId="5" borderId="1" xfId="0" applyFont="1" applyFill="1" applyBorder="1" applyAlignment="1">
      <alignment horizontal="left" vertical="top"/>
    </xf>
    <xf numFmtId="0" fontId="34" fillId="5" borderId="5" xfId="0" applyFont="1" applyFill="1" applyBorder="1" applyAlignment="1">
      <alignment horizontal="left" vertical="top"/>
    </xf>
    <xf numFmtId="0" fontId="34" fillId="9" borderId="13" xfId="0" applyFont="1" applyFill="1" applyBorder="1" applyAlignment="1" applyProtection="1">
      <alignment horizontal="left" vertical="center" shrinkToFit="1"/>
      <protection locked="0"/>
    </xf>
    <xf numFmtId="0" fontId="34" fillId="9" borderId="6" xfId="0" applyFont="1" applyFill="1" applyBorder="1" applyAlignment="1" applyProtection="1">
      <alignment horizontal="left" vertical="center" shrinkToFit="1"/>
      <protection locked="0"/>
    </xf>
    <xf numFmtId="0" fontId="34" fillId="9" borderId="12" xfId="0" applyFont="1" applyFill="1" applyBorder="1" applyAlignment="1" applyProtection="1">
      <alignment horizontal="left" vertical="center" shrinkToFit="1"/>
      <protection locked="0"/>
    </xf>
    <xf numFmtId="0" fontId="36" fillId="9" borderId="28" xfId="0" applyFont="1" applyFill="1" applyBorder="1" applyAlignment="1" applyProtection="1">
      <alignment horizontal="left" vertical="center" shrinkToFit="1"/>
      <protection locked="0"/>
    </xf>
    <xf numFmtId="0" fontId="36" fillId="9" borderId="15" xfId="0" applyFont="1" applyFill="1" applyBorder="1" applyAlignment="1" applyProtection="1">
      <alignment horizontal="left" vertical="center" shrinkToFit="1"/>
      <protection locked="0"/>
    </xf>
    <xf numFmtId="0" fontId="36" fillId="9" borderId="29" xfId="0" applyFont="1" applyFill="1" applyBorder="1" applyAlignment="1" applyProtection="1">
      <alignment horizontal="left" vertical="center" shrinkToFit="1"/>
      <protection locked="0"/>
    </xf>
    <xf numFmtId="0" fontId="51" fillId="41" borderId="58" xfId="0" applyFont="1" applyFill="1" applyBorder="1" applyAlignment="1">
      <alignment horizontal="left" vertical="center"/>
    </xf>
    <xf numFmtId="0" fontId="51" fillId="41" borderId="59" xfId="0" applyFont="1" applyFill="1" applyBorder="1" applyAlignment="1">
      <alignment horizontal="left" vertical="center"/>
    </xf>
    <xf numFmtId="0" fontId="51" fillId="41" borderId="60" xfId="0" applyFont="1" applyFill="1" applyBorder="1" applyAlignment="1">
      <alignment horizontal="left" vertical="center"/>
    </xf>
    <xf numFmtId="0" fontId="52" fillId="0" borderId="59" xfId="0" applyFont="1" applyBorder="1" applyAlignment="1" applyProtection="1">
      <alignment horizontal="left" vertical="center"/>
      <protection locked="0"/>
    </xf>
    <xf numFmtId="0" fontId="52" fillId="0" borderId="126" xfId="0" applyFont="1" applyBorder="1" applyAlignment="1" applyProtection="1">
      <alignment horizontal="left" vertical="center"/>
      <protection locked="0"/>
    </xf>
    <xf numFmtId="0" fontId="52" fillId="2" borderId="58" xfId="0" applyFont="1" applyFill="1" applyBorder="1" applyAlignment="1" applyProtection="1">
      <alignment horizontal="left" vertical="center" shrinkToFit="1"/>
      <protection locked="0"/>
    </xf>
    <xf numFmtId="0" fontId="52" fillId="2" borderId="59" xfId="0" applyFont="1" applyFill="1" applyBorder="1" applyAlignment="1" applyProtection="1">
      <alignment horizontal="left" vertical="center" shrinkToFit="1"/>
      <protection locked="0"/>
    </xf>
    <xf numFmtId="0" fontId="52" fillId="2" borderId="60" xfId="0" applyFont="1" applyFill="1" applyBorder="1" applyAlignment="1" applyProtection="1">
      <alignment horizontal="left" vertical="center" shrinkToFit="1"/>
      <protection locked="0"/>
    </xf>
    <xf numFmtId="0" fontId="51" fillId="2" borderId="118" xfId="0" applyFont="1" applyFill="1" applyBorder="1" applyAlignment="1">
      <alignment horizontal="left" vertical="center"/>
    </xf>
    <xf numFmtId="0" fontId="51" fillId="2" borderId="119" xfId="0" applyFont="1" applyFill="1" applyBorder="1" applyAlignment="1">
      <alignment horizontal="left" vertical="center"/>
    </xf>
    <xf numFmtId="0" fontId="51" fillId="2" borderId="120" xfId="0" applyFont="1" applyFill="1" applyBorder="1" applyAlignment="1">
      <alignment horizontal="left" vertical="center"/>
    </xf>
    <xf numFmtId="49" fontId="44" fillId="2" borderId="111" xfId="0" applyNumberFormat="1" applyFont="1" applyFill="1" applyBorder="1" applyAlignment="1">
      <alignment horizontal="center" vertical="center" shrinkToFit="1"/>
    </xf>
    <xf numFmtId="49" fontId="44" fillId="2" borderId="112" xfId="0" applyNumberFormat="1" applyFont="1" applyFill="1" applyBorder="1" applyAlignment="1">
      <alignment horizontal="center" vertical="center" shrinkToFit="1"/>
    </xf>
    <xf numFmtId="49" fontId="43" fillId="0" borderId="111" xfId="0" applyNumberFormat="1" applyFont="1" applyBorder="1" applyAlignment="1">
      <alignment horizontal="center" vertical="center" shrinkToFit="1"/>
    </xf>
    <xf numFmtId="0" fontId="51" fillId="41" borderId="62" xfId="0" applyFont="1" applyFill="1" applyBorder="1" applyAlignment="1">
      <alignment horizontal="left" vertical="center"/>
    </xf>
    <xf numFmtId="0" fontId="51" fillId="41" borderId="122" xfId="0" applyFont="1" applyFill="1" applyBorder="1" applyAlignment="1">
      <alignment horizontal="left" vertical="center"/>
    </xf>
    <xf numFmtId="0" fontId="51" fillId="41" borderId="123" xfId="0" applyFont="1" applyFill="1" applyBorder="1" applyAlignment="1">
      <alignment horizontal="left" vertical="center"/>
    </xf>
    <xf numFmtId="0" fontId="51" fillId="41" borderId="124" xfId="0" applyFont="1" applyFill="1" applyBorder="1" applyAlignment="1">
      <alignment horizontal="left" vertical="center"/>
    </xf>
    <xf numFmtId="0" fontId="53" fillId="2" borderId="19" xfId="0" applyFont="1" applyFill="1" applyBorder="1" applyAlignment="1">
      <alignment horizontal="left" vertical="center"/>
    </xf>
    <xf numFmtId="0" fontId="53" fillId="2" borderId="37" xfId="0" applyFont="1" applyFill="1" applyBorder="1" applyAlignment="1">
      <alignment horizontal="left" vertical="center"/>
    </xf>
    <xf numFmtId="0" fontId="53" fillId="2" borderId="1" xfId="0" applyFont="1" applyFill="1" applyBorder="1" applyAlignment="1">
      <alignment horizontal="left" vertical="center"/>
    </xf>
    <xf numFmtId="0" fontId="53" fillId="2" borderId="5" xfId="0" applyFont="1" applyFill="1" applyBorder="1" applyAlignment="1">
      <alignment horizontal="left" vertical="center"/>
    </xf>
    <xf numFmtId="49" fontId="30" fillId="9" borderId="4" xfId="0" applyNumberFormat="1" applyFont="1" applyFill="1" applyBorder="1" applyAlignment="1" applyProtection="1">
      <alignment horizontal="center" vertical="center" shrinkToFit="1"/>
      <protection locked="0"/>
    </xf>
    <xf numFmtId="0" fontId="55" fillId="2" borderId="6" xfId="0" applyFont="1" applyFill="1" applyBorder="1" applyAlignment="1">
      <alignment horizontal="left" vertical="center" wrapText="1"/>
    </xf>
    <xf numFmtId="0" fontId="55" fillId="2" borderId="6" xfId="0" applyFont="1" applyFill="1" applyBorder="1" applyAlignment="1">
      <alignment horizontal="left" vertical="center"/>
    </xf>
    <xf numFmtId="0" fontId="55" fillId="2" borderId="12" xfId="0" applyFont="1" applyFill="1" applyBorder="1" applyAlignment="1">
      <alignment horizontal="left" vertical="center"/>
    </xf>
    <xf numFmtId="0" fontId="34" fillId="5" borderId="11" xfId="0" applyFont="1" applyFill="1" applyBorder="1" applyAlignment="1">
      <alignment horizontal="left" vertical="top" wrapText="1"/>
    </xf>
    <xf numFmtId="0" fontId="34" fillId="5" borderId="4" xfId="0" applyFont="1" applyFill="1" applyBorder="1" applyAlignment="1">
      <alignment horizontal="left" vertical="top" wrapText="1"/>
    </xf>
    <xf numFmtId="0" fontId="34" fillId="5" borderId="8" xfId="0" applyFont="1" applyFill="1" applyBorder="1" applyAlignment="1">
      <alignment horizontal="left" vertical="top" wrapText="1"/>
    </xf>
    <xf numFmtId="0" fontId="34" fillId="5" borderId="14" xfId="0" applyFont="1" applyFill="1" applyBorder="1" applyAlignment="1">
      <alignment horizontal="left" vertical="top" wrapText="1"/>
    </xf>
    <xf numFmtId="0" fontId="34" fillId="5" borderId="0" xfId="0" applyFont="1" applyFill="1" applyAlignment="1">
      <alignment horizontal="left" vertical="top" wrapText="1"/>
    </xf>
    <xf numFmtId="0" fontId="34" fillId="5" borderId="21" xfId="0" applyFont="1" applyFill="1" applyBorder="1" applyAlignment="1">
      <alignment horizontal="left" vertical="top" wrapText="1"/>
    </xf>
    <xf numFmtId="0" fontId="30" fillId="9" borderId="11" xfId="0" applyFont="1" applyFill="1" applyBorder="1" applyAlignment="1" applyProtection="1">
      <alignment horizontal="center" vertical="center"/>
      <protection locked="0"/>
    </xf>
    <xf numFmtId="0" fontId="30" fillId="9" borderId="65" xfId="0" applyFont="1" applyFill="1" applyBorder="1" applyAlignment="1" applyProtection="1">
      <alignment horizontal="center" vertical="center"/>
      <protection locked="0"/>
    </xf>
    <xf numFmtId="0" fontId="53" fillId="0" borderId="25" xfId="0" applyFont="1" applyBorder="1" applyAlignment="1">
      <alignment horizontal="left" vertical="center" wrapText="1"/>
    </xf>
    <xf numFmtId="0" fontId="53" fillId="0" borderId="26" xfId="0" applyFont="1" applyBorder="1" applyAlignment="1">
      <alignment horizontal="left" vertical="center" wrapText="1"/>
    </xf>
    <xf numFmtId="0" fontId="53" fillId="0" borderId="35" xfId="0" applyFont="1" applyBorder="1" applyAlignment="1">
      <alignment horizontal="left" vertical="center" wrapText="1"/>
    </xf>
    <xf numFmtId="0" fontId="53" fillId="0" borderId="16" xfId="0" applyFont="1" applyBorder="1" applyAlignment="1">
      <alignment horizontal="left" vertical="center" wrapText="1"/>
    </xf>
    <xf numFmtId="0" fontId="53" fillId="0" borderId="1" xfId="0" applyFont="1" applyBorder="1" applyAlignment="1">
      <alignment horizontal="left" vertical="center" wrapText="1"/>
    </xf>
    <xf numFmtId="0" fontId="53" fillId="0" borderId="5" xfId="0" applyFont="1" applyBorder="1" applyAlignment="1">
      <alignment horizontal="left" vertical="center" wrapText="1"/>
    </xf>
    <xf numFmtId="0" fontId="34" fillId="5" borderId="16" xfId="0" applyFont="1" applyFill="1" applyBorder="1" applyAlignment="1">
      <alignment horizontal="left" vertical="center" wrapText="1"/>
    </xf>
    <xf numFmtId="0" fontId="34" fillId="5" borderId="1" xfId="0" applyFont="1" applyFill="1" applyBorder="1" applyAlignment="1">
      <alignment horizontal="left" vertical="center" wrapText="1"/>
    </xf>
    <xf numFmtId="0" fontId="34" fillId="5" borderId="5" xfId="0" applyFont="1" applyFill="1" applyBorder="1" applyAlignment="1">
      <alignment horizontal="left" vertical="center" wrapText="1"/>
    </xf>
    <xf numFmtId="0" fontId="36" fillId="9" borderId="11" xfId="0" applyFont="1" applyFill="1" applyBorder="1" applyAlignment="1" applyProtection="1">
      <alignment horizontal="left" vertical="center" shrinkToFit="1"/>
      <protection locked="0"/>
    </xf>
    <xf numFmtId="0" fontId="36" fillId="9" borderId="4" xfId="0" applyFont="1" applyFill="1" applyBorder="1" applyAlignment="1" applyProtection="1">
      <alignment horizontal="left" vertical="center" shrinkToFit="1"/>
      <protection locked="0"/>
    </xf>
    <xf numFmtId="0" fontId="36" fillId="9" borderId="8" xfId="0" applyFont="1" applyFill="1" applyBorder="1" applyAlignment="1" applyProtection="1">
      <alignment horizontal="left" vertical="center" shrinkToFit="1"/>
      <protection locked="0"/>
    </xf>
    <xf numFmtId="0" fontId="36" fillId="9" borderId="9" xfId="0" applyFont="1" applyFill="1" applyBorder="1" applyAlignment="1" applyProtection="1">
      <alignment horizontal="left" vertical="center"/>
      <protection locked="0"/>
    </xf>
    <xf numFmtId="0" fontId="36" fillId="9" borderId="2" xfId="0" applyFont="1" applyFill="1" applyBorder="1" applyAlignment="1" applyProtection="1">
      <alignment horizontal="left" vertical="center"/>
      <protection locked="0"/>
    </xf>
    <xf numFmtId="0" fontId="36" fillId="9" borderId="3" xfId="0" applyFont="1" applyFill="1" applyBorder="1" applyAlignment="1" applyProtection="1">
      <alignment horizontal="left" vertical="center"/>
      <protection locked="0"/>
    </xf>
    <xf numFmtId="0" fontId="30" fillId="9" borderId="28" xfId="0" applyFont="1" applyFill="1" applyBorder="1" applyAlignment="1" applyProtection="1">
      <alignment horizontal="center" vertical="center"/>
      <protection locked="0"/>
    </xf>
    <xf numFmtId="0" fontId="30" fillId="9" borderId="24" xfId="0" applyFont="1" applyFill="1" applyBorder="1" applyAlignment="1" applyProtection="1">
      <alignment horizontal="center" vertical="center"/>
      <protection locked="0"/>
    </xf>
    <xf numFmtId="0" fontId="53" fillId="2" borderId="15" xfId="0" applyFont="1" applyFill="1" applyBorder="1" applyAlignment="1">
      <alignment horizontal="left" vertical="center"/>
    </xf>
    <xf numFmtId="0" fontId="53" fillId="2" borderId="29" xfId="0" applyFont="1" applyFill="1" applyBorder="1" applyAlignment="1">
      <alignment horizontal="left" vertical="center"/>
    </xf>
    <xf numFmtId="0" fontId="30" fillId="5" borderId="11" xfId="0" applyFont="1" applyFill="1" applyBorder="1" applyAlignment="1">
      <alignment horizontal="left" vertical="center" wrapText="1"/>
    </xf>
    <xf numFmtId="0" fontId="30" fillId="5" borderId="4" xfId="0" applyFont="1" applyFill="1" applyBorder="1" applyAlignment="1">
      <alignment horizontal="left" vertical="center" wrapText="1"/>
    </xf>
    <xf numFmtId="0" fontId="30" fillId="5" borderId="8" xfId="0" applyFont="1" applyFill="1" applyBorder="1" applyAlignment="1">
      <alignment horizontal="left" vertical="center" wrapText="1"/>
    </xf>
    <xf numFmtId="0" fontId="53" fillId="2" borderId="4" xfId="0" applyFont="1" applyFill="1" applyBorder="1" applyAlignment="1">
      <alignment horizontal="left" vertical="center"/>
    </xf>
    <xf numFmtId="0" fontId="53" fillId="2" borderId="8" xfId="0" applyFont="1" applyFill="1" applyBorder="1" applyAlignment="1">
      <alignment horizontal="left" vertical="center"/>
    </xf>
    <xf numFmtId="0" fontId="30" fillId="9" borderId="36" xfId="0" applyFont="1" applyFill="1" applyBorder="1" applyAlignment="1" applyProtection="1">
      <alignment horizontal="center" vertical="center"/>
      <protection locked="0"/>
    </xf>
    <xf numFmtId="0" fontId="30" fillId="9" borderId="20" xfId="0" applyFont="1" applyFill="1" applyBorder="1" applyAlignment="1" applyProtection="1">
      <alignment horizontal="center" vertical="center"/>
      <protection locked="0"/>
    </xf>
    <xf numFmtId="0" fontId="34" fillId="9" borderId="138" xfId="0" applyFont="1" applyFill="1" applyBorder="1" applyAlignment="1" applyProtection="1">
      <alignment horizontal="center" vertical="center"/>
      <protection locked="0"/>
    </xf>
    <xf numFmtId="0" fontId="34" fillId="9" borderId="19" xfId="0" applyFont="1" applyFill="1" applyBorder="1" applyAlignment="1" applyProtection="1">
      <alignment horizontal="center" vertical="center"/>
      <protection locked="0"/>
    </xf>
    <xf numFmtId="0" fontId="34" fillId="9" borderId="20" xfId="0" applyFont="1" applyFill="1" applyBorder="1" applyAlignment="1" applyProtection="1">
      <alignment horizontal="center" vertical="center"/>
      <protection locked="0"/>
    </xf>
    <xf numFmtId="0" fontId="53" fillId="2" borderId="138" xfId="0" applyFont="1" applyFill="1" applyBorder="1" applyAlignment="1">
      <alignment horizontal="left" vertical="center" wrapText="1"/>
    </xf>
    <xf numFmtId="0" fontId="53" fillId="2" borderId="19" xfId="0" applyFont="1" applyFill="1" applyBorder="1" applyAlignment="1">
      <alignment horizontal="left" vertical="center" wrapText="1"/>
    </xf>
    <xf numFmtId="0" fontId="53" fillId="2" borderId="37" xfId="0" applyFont="1" applyFill="1" applyBorder="1" applyAlignment="1">
      <alignment horizontal="left" vertical="center" wrapText="1"/>
    </xf>
    <xf numFmtId="0" fontId="30" fillId="9" borderId="13" xfId="0" applyFont="1" applyFill="1" applyBorder="1" applyAlignment="1" applyProtection="1">
      <alignment horizontal="center" vertical="center"/>
      <protection locked="0"/>
    </xf>
    <xf numFmtId="0" fontId="30" fillId="9" borderId="39" xfId="0" applyFont="1" applyFill="1" applyBorder="1" applyAlignment="1" applyProtection="1">
      <alignment horizontal="center" vertical="center"/>
      <protection locked="0"/>
    </xf>
    <xf numFmtId="0" fontId="34" fillId="5" borderId="16" xfId="0" applyFont="1" applyFill="1" applyBorder="1" applyAlignment="1">
      <alignment horizontal="left" vertical="top" wrapText="1"/>
    </xf>
    <xf numFmtId="0" fontId="34" fillId="5" borderId="1" xfId="0" applyFont="1" applyFill="1" applyBorder="1" applyAlignment="1">
      <alignment horizontal="left" vertical="top" wrapText="1"/>
    </xf>
    <xf numFmtId="0" fontId="34" fillId="5" borderId="5" xfId="0" applyFont="1" applyFill="1" applyBorder="1" applyAlignment="1">
      <alignment horizontal="left" vertical="top" wrapText="1"/>
    </xf>
    <xf numFmtId="0" fontId="51" fillId="41" borderId="115" xfId="0" applyFont="1" applyFill="1" applyBorder="1" applyAlignment="1">
      <alignment horizontal="center" vertical="center" wrapText="1"/>
    </xf>
    <xf numFmtId="0" fontId="51" fillId="41" borderId="116" xfId="0" applyFont="1" applyFill="1" applyBorder="1" applyAlignment="1">
      <alignment horizontal="center" vertical="center" wrapText="1"/>
    </xf>
    <xf numFmtId="0" fontId="51" fillId="41" borderId="117" xfId="0" applyFont="1" applyFill="1" applyBorder="1" applyAlignment="1">
      <alignment horizontal="center" vertical="center" wrapText="1"/>
    </xf>
    <xf numFmtId="0" fontId="51" fillId="41" borderId="121" xfId="0" applyFont="1" applyFill="1" applyBorder="1" applyAlignment="1">
      <alignment horizontal="center" vertical="center" wrapText="1"/>
    </xf>
    <xf numFmtId="0" fontId="51" fillId="41" borderId="49" xfId="0" applyFont="1" applyFill="1" applyBorder="1" applyAlignment="1">
      <alignment horizontal="center" vertical="center" wrapText="1"/>
    </xf>
    <xf numFmtId="0" fontId="51" fillId="41" borderId="50" xfId="0" applyFont="1" applyFill="1" applyBorder="1" applyAlignment="1">
      <alignment horizontal="center" vertical="center" wrapText="1"/>
    </xf>
    <xf numFmtId="0" fontId="51" fillId="41" borderId="127" xfId="0" applyFont="1" applyFill="1" applyBorder="1" applyAlignment="1">
      <alignment horizontal="center" vertical="center" wrapText="1"/>
    </xf>
    <xf numFmtId="0" fontId="51" fillId="41" borderId="111" xfId="0" applyFont="1" applyFill="1" applyBorder="1" applyAlignment="1">
      <alignment horizontal="center" vertical="center" wrapText="1"/>
    </xf>
    <xf numFmtId="0" fontId="51" fillId="41" borderId="112" xfId="0" applyFont="1" applyFill="1" applyBorder="1" applyAlignment="1">
      <alignment horizontal="center" vertical="center" wrapText="1"/>
    </xf>
    <xf numFmtId="0" fontId="51" fillId="41" borderId="128" xfId="0" applyFont="1" applyFill="1" applyBorder="1" applyAlignment="1">
      <alignment horizontal="center" vertical="center" wrapText="1"/>
    </xf>
    <xf numFmtId="0" fontId="51" fillId="41" borderId="129" xfId="0" applyFont="1" applyFill="1" applyBorder="1" applyAlignment="1">
      <alignment horizontal="center" vertical="center" wrapText="1"/>
    </xf>
    <xf numFmtId="0" fontId="51" fillId="41" borderId="130" xfId="0" applyFont="1" applyFill="1" applyBorder="1" applyAlignment="1">
      <alignment horizontal="center" vertical="center" wrapText="1"/>
    </xf>
    <xf numFmtId="0" fontId="52" fillId="0" borderId="58" xfId="0" applyFont="1" applyBorder="1" applyAlignment="1" applyProtection="1">
      <alignment horizontal="left" vertical="center"/>
      <protection locked="0"/>
    </xf>
    <xf numFmtId="0" fontId="51" fillId="41" borderId="131" xfId="0" applyFont="1" applyFill="1" applyBorder="1" applyAlignment="1">
      <alignment horizontal="left" vertical="center"/>
    </xf>
    <xf numFmtId="0" fontId="51" fillId="41" borderId="132" xfId="0" applyFont="1" applyFill="1" applyBorder="1" applyAlignment="1">
      <alignment horizontal="left" vertical="center"/>
    </xf>
    <xf numFmtId="0" fontId="51" fillId="41" borderId="133" xfId="0" applyFont="1" applyFill="1" applyBorder="1" applyAlignment="1">
      <alignment horizontal="left" vertical="center"/>
    </xf>
    <xf numFmtId="49" fontId="36" fillId="2" borderId="134" xfId="1" applyNumberFormat="1" applyFont="1" applyFill="1" applyBorder="1" applyAlignment="1" applyProtection="1">
      <alignment horizontal="left" vertical="center" shrinkToFit="1"/>
      <protection locked="0"/>
    </xf>
    <xf numFmtId="49" fontId="36" fillId="2" borderId="132" xfId="1" applyNumberFormat="1" applyFont="1" applyFill="1" applyBorder="1" applyAlignment="1" applyProtection="1">
      <alignment horizontal="left" vertical="center" shrinkToFit="1"/>
      <protection locked="0"/>
    </xf>
    <xf numFmtId="49" fontId="36" fillId="2" borderId="133" xfId="1" applyNumberFormat="1" applyFont="1" applyFill="1" applyBorder="1" applyAlignment="1" applyProtection="1">
      <alignment horizontal="left" vertical="center" shrinkToFit="1"/>
      <protection locked="0"/>
    </xf>
    <xf numFmtId="0" fontId="51" fillId="41" borderId="134" xfId="0" applyFont="1" applyFill="1" applyBorder="1" applyAlignment="1">
      <alignment horizontal="left" vertical="center"/>
    </xf>
    <xf numFmtId="49" fontId="52" fillId="2" borderId="134" xfId="0" applyNumberFormat="1" applyFont="1" applyFill="1" applyBorder="1" applyAlignment="1" applyProtection="1">
      <alignment horizontal="left" vertical="center" shrinkToFit="1"/>
      <protection locked="0"/>
    </xf>
    <xf numFmtId="49" fontId="52" fillId="2" borderId="132" xfId="0" applyNumberFormat="1" applyFont="1" applyFill="1" applyBorder="1" applyAlignment="1" applyProtection="1">
      <alignment horizontal="left" vertical="center" shrinkToFit="1"/>
      <protection locked="0"/>
    </xf>
    <xf numFmtId="49" fontId="52" fillId="2" borderId="135" xfId="0" applyNumberFormat="1" applyFont="1" applyFill="1" applyBorder="1" applyAlignment="1" applyProtection="1">
      <alignment horizontal="left" vertical="center" shrinkToFit="1"/>
      <protection locked="0"/>
    </xf>
    <xf numFmtId="0" fontId="53" fillId="5" borderId="14" xfId="0" applyFont="1" applyFill="1" applyBorder="1" applyAlignment="1">
      <alignment horizontal="left" vertical="top" wrapText="1"/>
    </xf>
    <xf numFmtId="0" fontId="53" fillId="5" borderId="0" xfId="0" applyFont="1" applyFill="1" applyAlignment="1">
      <alignment horizontal="left" vertical="top" wrapText="1"/>
    </xf>
    <xf numFmtId="0" fontId="53" fillId="5" borderId="21" xfId="0" applyFont="1" applyFill="1" applyBorder="1" applyAlignment="1">
      <alignment horizontal="left" vertical="top" wrapText="1"/>
    </xf>
    <xf numFmtId="0" fontId="53" fillId="5" borderId="16" xfId="0" applyFont="1" applyFill="1" applyBorder="1" applyAlignment="1">
      <alignment horizontal="left" vertical="top" wrapText="1"/>
    </xf>
    <xf numFmtId="0" fontId="53" fillId="5" borderId="1" xfId="0" applyFont="1" applyFill="1" applyBorder="1" applyAlignment="1">
      <alignment horizontal="left" vertical="top" wrapText="1"/>
    </xf>
    <xf numFmtId="0" fontId="53" fillId="5" borderId="5" xfId="0" applyFont="1" applyFill="1" applyBorder="1" applyAlignment="1">
      <alignment horizontal="left" vertical="top" wrapText="1"/>
    </xf>
    <xf numFmtId="0" fontId="34" fillId="41" borderId="110" xfId="0" applyFont="1" applyFill="1" applyBorder="1" applyAlignment="1">
      <alignment horizontal="center" vertical="center" wrapText="1"/>
    </xf>
    <xf numFmtId="0" fontId="34" fillId="41" borderId="111" xfId="0" applyFont="1" applyFill="1" applyBorder="1" applyAlignment="1">
      <alignment horizontal="center" vertical="center" wrapText="1"/>
    </xf>
    <xf numFmtId="49" fontId="51" fillId="41" borderId="111" xfId="0" applyNumberFormat="1" applyFont="1" applyFill="1" applyBorder="1" applyAlignment="1">
      <alignment horizontal="center" vertical="center" shrinkToFit="1"/>
    </xf>
    <xf numFmtId="0" fontId="30" fillId="2" borderId="31" xfId="0" applyFont="1" applyFill="1" applyBorder="1" applyAlignment="1" applyProtection="1">
      <alignment horizontal="left" vertical="top" wrapText="1"/>
      <protection locked="0"/>
    </xf>
    <xf numFmtId="0" fontId="30" fillId="2" borderId="26" xfId="0" applyFont="1" applyFill="1" applyBorder="1" applyAlignment="1" applyProtection="1">
      <alignment horizontal="left" vertical="top" wrapText="1"/>
      <protection locked="0"/>
    </xf>
    <xf numFmtId="0" fontId="30" fillId="2" borderId="32" xfId="0" applyFont="1" applyFill="1" applyBorder="1" applyAlignment="1" applyProtection="1">
      <alignment horizontal="left" vertical="top" wrapText="1"/>
      <protection locked="0"/>
    </xf>
    <xf numFmtId="0" fontId="30" fillId="2" borderId="33" xfId="0" applyFont="1" applyFill="1" applyBorder="1" applyAlignment="1" applyProtection="1">
      <alignment horizontal="left" vertical="top" wrapText="1"/>
      <protection locked="0"/>
    </xf>
    <xf numFmtId="0" fontId="30" fillId="2" borderId="0" xfId="0" applyFont="1" applyFill="1" applyAlignment="1" applyProtection="1">
      <alignment horizontal="left" vertical="top" wrapText="1"/>
      <protection locked="0"/>
    </xf>
    <xf numFmtId="0" fontId="30" fillId="2" borderId="18" xfId="0" applyFont="1" applyFill="1" applyBorder="1" applyAlignment="1" applyProtection="1">
      <alignment horizontal="left" vertical="top" wrapText="1"/>
      <protection locked="0"/>
    </xf>
    <xf numFmtId="0" fontId="30" fillId="2" borderId="27" xfId="0" applyFont="1" applyFill="1" applyBorder="1" applyAlignment="1" applyProtection="1">
      <alignment horizontal="left" vertical="top" wrapText="1"/>
      <protection locked="0"/>
    </xf>
    <xf numFmtId="0" fontId="30" fillId="2" borderId="22" xfId="0" applyFont="1" applyFill="1" applyBorder="1" applyAlignment="1" applyProtection="1">
      <alignment horizontal="left" vertical="top" wrapText="1"/>
      <protection locked="0"/>
    </xf>
    <xf numFmtId="0" fontId="30" fillId="2" borderId="23" xfId="0" applyFont="1" applyFill="1" applyBorder="1" applyAlignment="1" applyProtection="1">
      <alignment horizontal="left" vertical="top" wrapText="1"/>
      <protection locked="0"/>
    </xf>
    <xf numFmtId="0" fontId="34" fillId="41" borderId="111" xfId="0" applyFont="1" applyFill="1" applyBorder="1" applyAlignment="1">
      <alignment horizontal="center" vertical="center"/>
    </xf>
    <xf numFmtId="0" fontId="30" fillId="0" borderId="0" xfId="0" applyFont="1" applyAlignment="1">
      <alignment horizontal="left" vertical="top" wrapText="1"/>
    </xf>
    <xf numFmtId="0" fontId="30" fillId="9" borderId="4" xfId="0" applyFont="1" applyFill="1" applyBorder="1" applyAlignment="1" applyProtection="1">
      <alignment horizontal="center" vertical="center" shrinkToFit="1"/>
      <protection locked="0"/>
    </xf>
    <xf numFmtId="49" fontId="34" fillId="9" borderId="13" xfId="0" applyNumberFormat="1" applyFont="1" applyFill="1" applyBorder="1" applyAlignment="1" applyProtection="1">
      <alignment horizontal="left" vertical="center" shrinkToFit="1"/>
      <protection locked="0"/>
    </xf>
    <xf numFmtId="49" fontId="34" fillId="9" borderId="6" xfId="0" applyNumberFormat="1" applyFont="1" applyFill="1" applyBorder="1" applyAlignment="1" applyProtection="1">
      <alignment horizontal="left" vertical="center" shrinkToFit="1"/>
      <protection locked="0"/>
    </xf>
    <xf numFmtId="49" fontId="34" fillId="9" borderId="12" xfId="0" applyNumberFormat="1" applyFont="1" applyFill="1" applyBorder="1" applyAlignment="1" applyProtection="1">
      <alignment horizontal="left" vertical="center" shrinkToFit="1"/>
      <protection locked="0"/>
    </xf>
    <xf numFmtId="49" fontId="23" fillId="9" borderId="28" xfId="0" applyNumberFormat="1" applyFont="1" applyFill="1" applyBorder="1" applyAlignment="1" applyProtection="1">
      <alignment horizontal="left" vertical="center" shrinkToFit="1"/>
      <protection locked="0"/>
    </xf>
    <xf numFmtId="49" fontId="23" fillId="9" borderId="15" xfId="0" applyNumberFormat="1" applyFont="1" applyFill="1" applyBorder="1" applyAlignment="1" applyProtection="1">
      <alignment horizontal="left" vertical="center" shrinkToFit="1"/>
      <protection locked="0"/>
    </xf>
    <xf numFmtId="49" fontId="23" fillId="9" borderId="29" xfId="0" applyNumberFormat="1" applyFont="1" applyFill="1" applyBorder="1" applyAlignment="1" applyProtection="1">
      <alignment horizontal="left" vertical="center" shrinkToFit="1"/>
      <protection locked="0"/>
    </xf>
    <xf numFmtId="0" fontId="46" fillId="2" borderId="11" xfId="0" applyFont="1" applyFill="1" applyBorder="1" applyAlignment="1">
      <alignment horizontal="center" vertical="center" wrapText="1"/>
    </xf>
    <xf numFmtId="0" fontId="46" fillId="2" borderId="4" xfId="0" applyFont="1" applyFill="1" applyBorder="1" applyAlignment="1">
      <alignment horizontal="center" vertical="center" wrapText="1"/>
    </xf>
    <xf numFmtId="0" fontId="46" fillId="2" borderId="8" xfId="0" applyFont="1" applyFill="1" applyBorder="1" applyAlignment="1">
      <alignment horizontal="center" vertical="center" wrapText="1"/>
    </xf>
    <xf numFmtId="0" fontId="46" fillId="2" borderId="14" xfId="0" applyFont="1" applyFill="1" applyBorder="1" applyAlignment="1">
      <alignment horizontal="center" vertical="center" wrapText="1"/>
    </xf>
    <xf numFmtId="0" fontId="46" fillId="2" borderId="0" xfId="0" applyFont="1" applyFill="1" applyAlignment="1">
      <alignment horizontal="center" vertical="center" wrapText="1"/>
    </xf>
    <xf numFmtId="0" fontId="46" fillId="2" borderId="21" xfId="0" applyFont="1" applyFill="1" applyBorder="1" applyAlignment="1">
      <alignment horizontal="center" vertical="center" wrapText="1"/>
    </xf>
    <xf numFmtId="0" fontId="46" fillId="2" borderId="16" xfId="0" applyFont="1" applyFill="1" applyBorder="1" applyAlignment="1">
      <alignment horizontal="center" vertical="center" wrapText="1"/>
    </xf>
    <xf numFmtId="0" fontId="46" fillId="2" borderId="1" xfId="0" applyFont="1" applyFill="1" applyBorder="1" applyAlignment="1">
      <alignment horizontal="center" vertical="center" wrapText="1"/>
    </xf>
    <xf numFmtId="0" fontId="46" fillId="2" borderId="5" xfId="0" applyFont="1" applyFill="1" applyBorder="1" applyAlignment="1">
      <alignment horizontal="center" vertical="center" wrapText="1"/>
    </xf>
    <xf numFmtId="49" fontId="23" fillId="9" borderId="16" xfId="0" applyNumberFormat="1" applyFont="1" applyFill="1" applyBorder="1" applyAlignment="1" applyProtection="1">
      <alignment horizontal="left" vertical="center" shrinkToFit="1"/>
      <protection locked="0"/>
    </xf>
    <xf numFmtId="49" fontId="23" fillId="9" borderId="1" xfId="0" applyNumberFormat="1" applyFont="1" applyFill="1" applyBorder="1" applyAlignment="1" applyProtection="1">
      <alignment horizontal="left" vertical="center" shrinkToFit="1"/>
      <protection locked="0"/>
    </xf>
    <xf numFmtId="49" fontId="23" fillId="9" borderId="5" xfId="0" applyNumberFormat="1" applyFont="1" applyFill="1" applyBorder="1" applyAlignment="1" applyProtection="1">
      <alignment horizontal="left" vertical="center" shrinkToFit="1"/>
      <protection locked="0"/>
    </xf>
    <xf numFmtId="49" fontId="34" fillId="9" borderId="4" xfId="0" applyNumberFormat="1" applyFont="1" applyFill="1" applyBorder="1" applyAlignment="1" applyProtection="1">
      <alignment horizontal="center" vertical="center" shrinkToFit="1"/>
      <protection locked="0"/>
    </xf>
    <xf numFmtId="49" fontId="23" fillId="9" borderId="9" xfId="0" applyNumberFormat="1" applyFont="1" applyFill="1" applyBorder="1" applyAlignment="1" applyProtection="1">
      <alignment horizontal="left" vertical="center" shrinkToFit="1"/>
      <protection locked="0"/>
    </xf>
    <xf numFmtId="49" fontId="23" fillId="9" borderId="2" xfId="0" applyNumberFormat="1" applyFont="1" applyFill="1" applyBorder="1" applyAlignment="1" applyProtection="1">
      <alignment horizontal="left" vertical="center" shrinkToFit="1"/>
      <protection locked="0"/>
    </xf>
    <xf numFmtId="49" fontId="23" fillId="9" borderId="3" xfId="0" applyNumberFormat="1" applyFont="1" applyFill="1" applyBorder="1" applyAlignment="1" applyProtection="1">
      <alignment horizontal="left" vertical="center" shrinkToFit="1"/>
      <protection locked="0"/>
    </xf>
    <xf numFmtId="0" fontId="30" fillId="9" borderId="11" xfId="0" applyFont="1" applyFill="1" applyBorder="1" applyAlignment="1" applyProtection="1">
      <alignment horizontal="left" vertical="center" shrinkToFit="1"/>
      <protection locked="0"/>
    </xf>
    <xf numFmtId="0" fontId="30" fillId="9" borderId="4" xfId="0" applyFont="1" applyFill="1" applyBorder="1" applyAlignment="1" applyProtection="1">
      <alignment horizontal="left" vertical="center" shrinkToFit="1"/>
      <protection locked="0"/>
    </xf>
    <xf numFmtId="0" fontId="30" fillId="9" borderId="8" xfId="0" applyFont="1" applyFill="1" applyBorder="1" applyAlignment="1" applyProtection="1">
      <alignment horizontal="left" vertical="center" shrinkToFit="1"/>
      <protection locked="0"/>
    </xf>
    <xf numFmtId="0" fontId="30" fillId="9" borderId="16" xfId="0" applyFont="1" applyFill="1" applyBorder="1" applyAlignment="1" applyProtection="1">
      <alignment horizontal="left" vertical="center" shrinkToFit="1"/>
      <protection locked="0"/>
    </xf>
    <xf numFmtId="0" fontId="30" fillId="9" borderId="1" xfId="0" applyFont="1" applyFill="1" applyBorder="1" applyAlignment="1" applyProtection="1">
      <alignment horizontal="left" vertical="center" shrinkToFit="1"/>
      <protection locked="0"/>
    </xf>
    <xf numFmtId="0" fontId="30" fillId="9" borderId="5" xfId="0" applyFont="1" applyFill="1" applyBorder="1" applyAlignment="1" applyProtection="1">
      <alignment horizontal="left" vertical="center" shrinkToFit="1"/>
      <protection locked="0"/>
    </xf>
    <xf numFmtId="0" fontId="30" fillId="9" borderId="9" xfId="0" applyFont="1" applyFill="1" applyBorder="1" applyAlignment="1" applyProtection="1">
      <alignment horizontal="left" vertical="center" shrinkToFit="1"/>
      <protection locked="0"/>
    </xf>
    <xf numFmtId="0" fontId="30" fillId="9" borderId="2" xfId="0" applyFont="1" applyFill="1" applyBorder="1" applyAlignment="1" applyProtection="1">
      <alignment horizontal="left" vertical="center" shrinkToFit="1"/>
      <protection locked="0"/>
    </xf>
    <xf numFmtId="0" fontId="30" fillId="9" borderId="3" xfId="0" applyFont="1" applyFill="1" applyBorder="1" applyAlignment="1" applyProtection="1">
      <alignment horizontal="left" vertical="center" shrinkToFit="1"/>
      <protection locked="0"/>
    </xf>
    <xf numFmtId="0" fontId="23" fillId="9" borderId="9" xfId="0" applyFont="1" applyFill="1" applyBorder="1" applyAlignment="1" applyProtection="1">
      <alignment horizontal="left" vertical="center"/>
      <protection locked="0"/>
    </xf>
    <xf numFmtId="0" fontId="23" fillId="9" borderId="2" xfId="0" applyFont="1" applyFill="1" applyBorder="1" applyAlignment="1" applyProtection="1">
      <alignment horizontal="left" vertical="center"/>
      <protection locked="0"/>
    </xf>
    <xf numFmtId="0" fontId="23" fillId="9" borderId="3" xfId="0" applyFont="1" applyFill="1" applyBorder="1" applyAlignment="1" applyProtection="1">
      <alignment horizontal="left" vertical="center"/>
      <protection locked="0"/>
    </xf>
    <xf numFmtId="0" fontId="37" fillId="3" borderId="9" xfId="0" applyFont="1" applyFill="1" applyBorder="1" applyAlignment="1">
      <alignment horizontal="left" vertical="center"/>
    </xf>
    <xf numFmtId="0" fontId="37" fillId="3" borderId="2" xfId="0" applyFont="1" applyFill="1" applyBorder="1" applyAlignment="1">
      <alignment horizontal="left" vertical="center"/>
    </xf>
    <xf numFmtId="0" fontId="34" fillId="5" borderId="11" xfId="0" applyFont="1" applyFill="1" applyBorder="1" applyAlignment="1">
      <alignment horizontal="left" vertical="center"/>
    </xf>
    <xf numFmtId="0" fontId="34" fillId="5" borderId="4" xfId="0" applyFont="1" applyFill="1" applyBorder="1" applyAlignment="1">
      <alignment horizontal="left" vertical="center"/>
    </xf>
    <xf numFmtId="0" fontId="34" fillId="5" borderId="8" xfId="0" applyFont="1" applyFill="1" applyBorder="1" applyAlignment="1">
      <alignment horizontal="left" vertical="center"/>
    </xf>
    <xf numFmtId="0" fontId="34" fillId="5" borderId="14" xfId="0" applyFont="1" applyFill="1" applyBorder="1" applyAlignment="1">
      <alignment horizontal="left" vertical="center"/>
    </xf>
    <xf numFmtId="0" fontId="34" fillId="5" borderId="0" xfId="0" applyFont="1" applyFill="1" applyAlignment="1">
      <alignment horizontal="left" vertical="center"/>
    </xf>
    <xf numFmtId="0" fontId="34" fillId="5" borderId="21" xfId="0" applyFont="1" applyFill="1" applyBorder="1" applyAlignment="1">
      <alignment horizontal="left" vertical="center"/>
    </xf>
    <xf numFmtId="0" fontId="45" fillId="2" borderId="9" xfId="0" applyFont="1" applyFill="1" applyBorder="1" applyAlignment="1">
      <alignment horizontal="center" vertical="center"/>
    </xf>
    <xf numFmtId="0" fontId="45" fillId="2" borderId="2" xfId="0" applyFont="1" applyFill="1" applyBorder="1" applyAlignment="1">
      <alignment horizontal="center" vertical="center"/>
    </xf>
    <xf numFmtId="0" fontId="45" fillId="2" borderId="3" xfId="0" applyFont="1" applyFill="1" applyBorder="1" applyAlignment="1">
      <alignment horizontal="center" vertical="center"/>
    </xf>
    <xf numFmtId="0" fontId="23" fillId="9" borderId="2" xfId="0" applyFont="1" applyFill="1" applyBorder="1" applyAlignment="1" applyProtection="1">
      <alignment horizontal="center" vertical="center" shrinkToFit="1"/>
      <protection locked="0"/>
    </xf>
    <xf numFmtId="0" fontId="23" fillId="9" borderId="9" xfId="0" applyFont="1" applyFill="1" applyBorder="1" applyAlignment="1" applyProtection="1">
      <alignment horizontal="center" vertical="center" shrinkToFit="1"/>
      <protection locked="0"/>
    </xf>
    <xf numFmtId="0" fontId="34" fillId="0" borderId="9" xfId="0" applyFont="1" applyBorder="1" applyAlignment="1">
      <alignment horizontal="left" vertical="center"/>
    </xf>
    <xf numFmtId="0" fontId="34" fillId="0" borderId="2" xfId="0" applyFont="1" applyBorder="1" applyAlignment="1">
      <alignment horizontal="left" vertical="center"/>
    </xf>
    <xf numFmtId="0" fontId="34" fillId="0" borderId="3" xfId="0" applyFont="1" applyBorder="1" applyAlignment="1">
      <alignment horizontal="left" vertical="center"/>
    </xf>
    <xf numFmtId="0" fontId="34" fillId="5" borderId="9" xfId="0" applyFont="1" applyFill="1" applyBorder="1" applyAlignment="1">
      <alignment horizontal="center" vertical="center" shrinkToFit="1"/>
    </xf>
    <xf numFmtId="0" fontId="34" fillId="5" borderId="2" xfId="0" applyFont="1" applyFill="1" applyBorder="1" applyAlignment="1">
      <alignment horizontal="center" vertical="center" shrinkToFit="1"/>
    </xf>
    <xf numFmtId="0" fontId="34" fillId="5" borderId="3" xfId="0" applyFont="1" applyFill="1" applyBorder="1" applyAlignment="1">
      <alignment horizontal="center" vertical="center" shrinkToFit="1"/>
    </xf>
    <xf numFmtId="49" fontId="23" fillId="9" borderId="25" xfId="0" applyNumberFormat="1" applyFont="1" applyFill="1" applyBorder="1" applyAlignment="1" applyProtection="1">
      <alignment horizontal="left" vertical="center" shrinkToFit="1"/>
      <protection locked="0"/>
    </xf>
    <xf numFmtId="49" fontId="23" fillId="9" borderId="26" xfId="0" applyNumberFormat="1" applyFont="1" applyFill="1" applyBorder="1" applyAlignment="1" applyProtection="1">
      <alignment horizontal="left" vertical="center" shrinkToFit="1"/>
      <protection locked="0"/>
    </xf>
    <xf numFmtId="49" fontId="23" fillId="9" borderId="35" xfId="0" applyNumberFormat="1" applyFont="1" applyFill="1" applyBorder="1" applyAlignment="1" applyProtection="1">
      <alignment horizontal="left" vertical="center" shrinkToFit="1"/>
      <protection locked="0"/>
    </xf>
    <xf numFmtId="0" fontId="29" fillId="3" borderId="2" xfId="0" applyFont="1" applyFill="1" applyBorder="1" applyAlignment="1">
      <alignment horizontal="left" vertical="center" shrinkToFit="1"/>
    </xf>
    <xf numFmtId="0" fontId="29" fillId="3" borderId="3" xfId="0" applyFont="1" applyFill="1" applyBorder="1" applyAlignment="1">
      <alignment horizontal="left" vertical="center" shrinkToFit="1"/>
    </xf>
    <xf numFmtId="0" fontId="30" fillId="0" borderId="22" xfId="0" applyFont="1" applyBorder="1" applyAlignment="1">
      <alignment horizontal="left" vertical="center"/>
    </xf>
    <xf numFmtId="0" fontId="30" fillId="0" borderId="55" xfId="0" applyFont="1" applyBorder="1" applyAlignment="1">
      <alignment horizontal="left" vertical="center"/>
    </xf>
    <xf numFmtId="0" fontId="30" fillId="0" borderId="15" xfId="0" applyFont="1" applyBorder="1" applyAlignment="1">
      <alignment horizontal="left" vertical="center"/>
    </xf>
    <xf numFmtId="0" fontId="30" fillId="0" borderId="29" xfId="0" applyFont="1" applyBorder="1" applyAlignment="1">
      <alignment horizontal="left" vertical="center"/>
    </xf>
    <xf numFmtId="0" fontId="34" fillId="2" borderId="2" xfId="0" applyFont="1" applyFill="1" applyBorder="1" applyAlignment="1">
      <alignment horizontal="left" vertical="top" wrapText="1"/>
    </xf>
    <xf numFmtId="0" fontId="34" fillId="2" borderId="3" xfId="0" applyFont="1" applyFill="1" applyBorder="1" applyAlignment="1">
      <alignment horizontal="left" vertical="top" wrapText="1"/>
    </xf>
    <xf numFmtId="0" fontId="29" fillId="4" borderId="7" xfId="0" applyFont="1" applyFill="1" applyBorder="1" applyAlignment="1">
      <alignment horizontal="left" vertical="center" shrinkToFit="1"/>
    </xf>
    <xf numFmtId="0" fontId="49" fillId="0" borderId="1" xfId="0" applyFont="1" applyBorder="1" applyAlignment="1">
      <alignment horizontal="left" vertical="center" wrapText="1"/>
    </xf>
    <xf numFmtId="0" fontId="41" fillId="0" borderId="0" xfId="0" applyFont="1" applyAlignment="1">
      <alignment horizontal="left" vertical="center" wrapText="1"/>
    </xf>
    <xf numFmtId="0" fontId="41" fillId="0" borderId="0" xfId="0" applyFont="1" applyAlignment="1">
      <alignment horizontal="center" vertical="center" wrapText="1"/>
    </xf>
    <xf numFmtId="0" fontId="34" fillId="0" borderId="9" xfId="0" applyFont="1" applyBorder="1" applyAlignment="1">
      <alignment horizontal="left" vertical="center" shrinkToFit="1"/>
    </xf>
    <xf numFmtId="0" fontId="0" fillId="0" borderId="2" xfId="0" applyBorder="1" applyAlignment="1">
      <alignment horizontal="left" vertical="center" shrinkToFit="1"/>
    </xf>
    <xf numFmtId="0" fontId="0" fillId="0" borderId="3" xfId="0" applyBorder="1" applyAlignment="1">
      <alignment horizontal="left" vertical="center" shrinkToFit="1"/>
    </xf>
    <xf numFmtId="0" fontId="34" fillId="6" borderId="9" xfId="0" applyFont="1" applyFill="1" applyBorder="1" applyAlignment="1" applyProtection="1">
      <alignment horizontal="left" vertical="center" wrapText="1"/>
      <protection locked="0"/>
    </xf>
    <xf numFmtId="0" fontId="58" fillId="0" borderId="2" xfId="0" applyFont="1" applyBorder="1" applyAlignment="1">
      <alignment horizontal="left" vertical="center"/>
    </xf>
    <xf numFmtId="0" fontId="58" fillId="0" borderId="3" xfId="0" applyFont="1" applyBorder="1" applyAlignment="1">
      <alignment horizontal="left" vertical="center"/>
    </xf>
    <xf numFmtId="0" fontId="53" fillId="0" borderId="7" xfId="0" applyFont="1" applyBorder="1" applyAlignment="1" applyProtection="1">
      <alignment horizontal="left" vertical="center"/>
      <protection locked="0"/>
    </xf>
    <xf numFmtId="0" fontId="30" fillId="0" borderId="31" xfId="0" applyFont="1" applyBorder="1" applyAlignment="1" applyProtection="1">
      <alignment horizontal="left" vertical="top" wrapText="1"/>
      <protection locked="0"/>
    </xf>
    <xf numFmtId="0" fontId="30" fillId="0" borderId="26" xfId="0" applyFont="1" applyBorder="1" applyAlignment="1" applyProtection="1">
      <alignment horizontal="left" vertical="top" wrapText="1"/>
      <protection locked="0"/>
    </xf>
    <xf numFmtId="0" fontId="30" fillId="0" borderId="32" xfId="0" applyFont="1" applyBorder="1" applyAlignment="1" applyProtection="1">
      <alignment horizontal="left" vertical="top" wrapText="1"/>
      <protection locked="0"/>
    </xf>
    <xf numFmtId="0" fontId="30" fillId="0" borderId="33" xfId="0" applyFont="1" applyBorder="1" applyAlignment="1" applyProtection="1">
      <alignment horizontal="left" vertical="top" wrapText="1"/>
      <protection locked="0"/>
    </xf>
    <xf numFmtId="0" fontId="30" fillId="0" borderId="0" xfId="0" applyFont="1" applyAlignment="1" applyProtection="1">
      <alignment horizontal="left" vertical="top" wrapText="1"/>
      <protection locked="0"/>
    </xf>
    <xf numFmtId="0" fontId="30" fillId="0" borderId="18" xfId="0" applyFont="1" applyBorder="1" applyAlignment="1" applyProtection="1">
      <alignment horizontal="left" vertical="top" wrapText="1"/>
      <protection locked="0"/>
    </xf>
    <xf numFmtId="0" fontId="30" fillId="0" borderId="27" xfId="0" applyFont="1" applyBorder="1" applyAlignment="1" applyProtection="1">
      <alignment horizontal="left" vertical="top" wrapText="1"/>
      <protection locked="0"/>
    </xf>
    <xf numFmtId="0" fontId="30" fillId="0" borderId="22" xfId="0" applyFont="1" applyBorder="1" applyAlignment="1" applyProtection="1">
      <alignment horizontal="left" vertical="top" wrapText="1"/>
      <protection locked="0"/>
    </xf>
    <xf numFmtId="0" fontId="30" fillId="0" borderId="23" xfId="0" applyFont="1" applyBorder="1" applyAlignment="1" applyProtection="1">
      <alignment horizontal="left" vertical="top" wrapText="1"/>
      <protection locked="0"/>
    </xf>
    <xf numFmtId="0" fontId="23" fillId="9" borderId="7" xfId="0" applyFont="1" applyFill="1" applyBorder="1" applyAlignment="1" applyProtection="1">
      <alignment horizontal="center" vertical="center" shrinkToFit="1"/>
      <protection locked="0"/>
    </xf>
    <xf numFmtId="0" fontId="34" fillId="0" borderId="7" xfId="0" applyFont="1" applyBorder="1" applyAlignment="1">
      <alignment horizontal="left" vertical="center" shrinkToFit="1"/>
    </xf>
    <xf numFmtId="0" fontId="23" fillId="9" borderId="7" xfId="0" applyFont="1" applyFill="1" applyBorder="1" applyAlignment="1" applyProtection="1">
      <alignment horizontal="center" vertical="center"/>
      <protection locked="0"/>
    </xf>
    <xf numFmtId="0" fontId="34" fillId="0" borderId="7" xfId="0" applyFont="1" applyBorder="1" applyAlignment="1">
      <alignment horizontal="left" vertical="center"/>
    </xf>
    <xf numFmtId="0" fontId="54" fillId="9" borderId="146" xfId="0" applyFont="1" applyFill="1" applyBorder="1" applyAlignment="1" applyProtection="1">
      <alignment horizontal="center" vertical="center"/>
      <protection locked="0"/>
    </xf>
    <xf numFmtId="0" fontId="54" fillId="9" borderId="140" xfId="0" applyFont="1" applyFill="1" applyBorder="1" applyAlignment="1" applyProtection="1">
      <alignment horizontal="center" vertical="center"/>
      <protection locked="0"/>
    </xf>
    <xf numFmtId="0" fontId="34" fillId="0" borderId="147" xfId="0" applyFont="1" applyBorder="1" applyAlignment="1">
      <alignment horizontal="left" vertical="center" shrinkToFit="1"/>
    </xf>
    <xf numFmtId="0" fontId="34" fillId="0" borderId="148" xfId="0" applyFont="1" applyBorder="1" applyAlignment="1">
      <alignment horizontal="left" vertical="center" shrinkToFit="1"/>
    </xf>
    <xf numFmtId="0" fontId="34" fillId="0" borderId="149" xfId="0" applyFont="1" applyBorder="1" applyAlignment="1">
      <alignment horizontal="left" vertical="center" shrinkToFit="1"/>
    </xf>
    <xf numFmtId="178" fontId="34" fillId="0" borderId="146" xfId="0" applyNumberFormat="1" applyFont="1" applyBorder="1" applyAlignment="1" applyProtection="1">
      <alignment horizontal="center" vertical="center" wrapText="1" shrinkToFit="1"/>
      <protection locked="0"/>
    </xf>
    <xf numFmtId="178" fontId="34" fillId="0" borderId="149" xfId="0" applyNumberFormat="1" applyFont="1" applyBorder="1" applyAlignment="1" applyProtection="1">
      <alignment horizontal="center" vertical="center" wrapText="1" shrinkToFit="1"/>
      <protection locked="0"/>
    </xf>
    <xf numFmtId="0" fontId="34" fillId="5" borderId="9" xfId="0" applyFont="1" applyFill="1" applyBorder="1" applyAlignment="1">
      <alignment horizontal="left" vertical="center" wrapText="1"/>
    </xf>
    <xf numFmtId="0" fontId="34" fillId="5" borderId="2" xfId="0" applyFont="1" applyFill="1" applyBorder="1" applyAlignment="1">
      <alignment horizontal="left" vertical="center" wrapText="1"/>
    </xf>
    <xf numFmtId="0" fontId="34" fillId="5" borderId="3" xfId="0" applyFont="1" applyFill="1" applyBorder="1" applyAlignment="1">
      <alignment horizontal="left" vertical="center" wrapText="1"/>
    </xf>
    <xf numFmtId="0" fontId="54" fillId="9" borderId="9" xfId="0" applyFont="1" applyFill="1" applyBorder="1" applyAlignment="1" applyProtection="1">
      <alignment horizontal="center" vertical="center"/>
      <protection locked="0"/>
    </xf>
    <xf numFmtId="0" fontId="54" fillId="9" borderId="102" xfId="0" applyFont="1" applyFill="1" applyBorder="1" applyAlignment="1" applyProtection="1">
      <alignment horizontal="center" vertical="center"/>
      <protection locked="0"/>
    </xf>
    <xf numFmtId="0" fontId="34" fillId="0" borderId="109" xfId="0" applyFont="1" applyBorder="1" applyAlignment="1">
      <alignment horizontal="left" vertical="center" shrinkToFit="1"/>
    </xf>
    <xf numFmtId="0" fontId="34" fillId="0" borderId="2" xfId="0" applyFont="1" applyBorder="1" applyAlignment="1">
      <alignment horizontal="left" vertical="center" shrinkToFit="1"/>
    </xf>
    <xf numFmtId="0" fontId="34" fillId="0" borderId="3" xfId="0" applyFont="1" applyBorder="1" applyAlignment="1">
      <alignment horizontal="left" vertical="center" shrinkToFit="1"/>
    </xf>
    <xf numFmtId="178" fontId="34" fillId="0" borderId="9" xfId="0" applyNumberFormat="1" applyFont="1" applyBorder="1" applyAlignment="1" applyProtection="1">
      <alignment horizontal="center" vertical="center" shrinkToFit="1"/>
      <protection locked="0"/>
    </xf>
    <xf numFmtId="178" fontId="34" fillId="0" borderId="3" xfId="0" applyNumberFormat="1" applyFont="1" applyBorder="1" applyAlignment="1" applyProtection="1">
      <alignment horizontal="center" vertical="center" shrinkToFit="1"/>
      <protection locked="0"/>
    </xf>
    <xf numFmtId="0" fontId="34" fillId="0" borderId="0" xfId="0" applyFont="1" applyAlignment="1" applyProtection="1">
      <alignment horizontal="left" vertical="center"/>
      <protection locked="0"/>
    </xf>
    <xf numFmtId="0" fontId="34" fillId="0" borderId="30" xfId="0" applyFont="1" applyBorder="1" applyAlignment="1" applyProtection="1">
      <alignment horizontal="left" vertical="center"/>
      <protection locked="0"/>
    </xf>
    <xf numFmtId="0" fontId="38" fillId="0" borderId="10" xfId="0" applyFont="1" applyBorder="1" applyAlignment="1">
      <alignment horizontal="left" vertical="center"/>
    </xf>
    <xf numFmtId="0" fontId="23" fillId="9" borderId="13" xfId="0" applyFont="1" applyFill="1" applyBorder="1" applyAlignment="1" applyProtection="1">
      <alignment horizontal="center" vertical="center"/>
      <protection locked="0"/>
    </xf>
    <xf numFmtId="0" fontId="23" fillId="9" borderId="39" xfId="0" applyFont="1" applyFill="1" applyBorder="1" applyAlignment="1" applyProtection="1">
      <alignment horizontal="center" vertical="center"/>
      <protection locked="0"/>
    </xf>
    <xf numFmtId="0" fontId="23" fillId="9" borderId="102" xfId="0" applyFont="1" applyFill="1" applyBorder="1" applyAlignment="1" applyProtection="1">
      <alignment horizontal="left" vertical="center"/>
      <protection locked="0"/>
    </xf>
    <xf numFmtId="0" fontId="30" fillId="5" borderId="9" xfId="0" applyFont="1" applyFill="1" applyBorder="1" applyAlignment="1">
      <alignment horizontal="left" vertical="center" wrapText="1"/>
    </xf>
    <xf numFmtId="0" fontId="30" fillId="5" borderId="2" xfId="0" applyFont="1" applyFill="1" applyBorder="1" applyAlignment="1">
      <alignment horizontal="left" vertical="center" wrapText="1"/>
    </xf>
    <xf numFmtId="0" fontId="30" fillId="5" borderId="3" xfId="0" applyFont="1" applyFill="1" applyBorder="1" applyAlignment="1">
      <alignment horizontal="left" vertical="center" wrapText="1"/>
    </xf>
    <xf numFmtId="0" fontId="30" fillId="5" borderId="9" xfId="0" applyFont="1" applyFill="1" applyBorder="1" applyAlignment="1">
      <alignment horizontal="left" vertical="center"/>
    </xf>
    <xf numFmtId="0" fontId="30" fillId="5" borderId="2" xfId="0" applyFont="1" applyFill="1" applyBorder="1" applyAlignment="1">
      <alignment horizontal="left" vertical="center"/>
    </xf>
    <xf numFmtId="0" fontId="34" fillId="41" borderId="9" xfId="0" applyFont="1" applyFill="1" applyBorder="1" applyAlignment="1">
      <alignment horizontal="left" vertical="center"/>
    </xf>
    <xf numFmtId="0" fontId="34" fillId="41" borderId="2" xfId="0" applyFont="1" applyFill="1" applyBorder="1" applyAlignment="1">
      <alignment horizontal="left" vertical="center"/>
    </xf>
    <xf numFmtId="0" fontId="34" fillId="41" borderId="3" xfId="0" applyFont="1" applyFill="1" applyBorder="1" applyAlignment="1">
      <alignment horizontal="left" vertical="center"/>
    </xf>
    <xf numFmtId="0" fontId="34" fillId="41" borderId="9" xfId="0" applyFont="1" applyFill="1" applyBorder="1" applyAlignment="1">
      <alignment horizontal="center" vertical="center"/>
    </xf>
    <xf numFmtId="0" fontId="34" fillId="41" borderId="3" xfId="0" applyFont="1" applyFill="1" applyBorder="1" applyAlignment="1">
      <alignment horizontal="center" vertical="center"/>
    </xf>
    <xf numFmtId="0" fontId="30" fillId="9" borderId="9" xfId="0" applyFont="1" applyFill="1" applyBorder="1" applyAlignment="1" applyProtection="1">
      <alignment horizontal="left" vertical="center"/>
      <protection locked="0"/>
    </xf>
    <xf numFmtId="0" fontId="30" fillId="9" borderId="2" xfId="0" applyFont="1" applyFill="1" applyBorder="1" applyAlignment="1" applyProtection="1">
      <alignment horizontal="left" vertical="center"/>
      <protection locked="0"/>
    </xf>
    <xf numFmtId="0" fontId="30" fillId="9" borderId="3" xfId="0" applyFont="1" applyFill="1" applyBorder="1" applyAlignment="1" applyProtection="1">
      <alignment horizontal="left" vertical="center"/>
      <protection locked="0"/>
    </xf>
    <xf numFmtId="176" fontId="23" fillId="9" borderId="9" xfId="0" applyNumberFormat="1" applyFont="1" applyFill="1" applyBorder="1" applyAlignment="1" applyProtection="1">
      <alignment horizontal="left" vertical="center"/>
      <protection locked="0"/>
    </xf>
    <xf numFmtId="176" fontId="23" fillId="9" borderId="2" xfId="0" applyNumberFormat="1" applyFont="1" applyFill="1" applyBorder="1" applyAlignment="1" applyProtection="1">
      <alignment horizontal="left" vertical="center"/>
      <protection locked="0"/>
    </xf>
    <xf numFmtId="176" fontId="23" fillId="9" borderId="102" xfId="0" applyNumberFormat="1" applyFont="1" applyFill="1" applyBorder="1" applyAlignment="1" applyProtection="1">
      <alignment horizontal="left" vertical="center"/>
      <protection locked="0"/>
    </xf>
    <xf numFmtId="0" fontId="34" fillId="9" borderId="16" xfId="0" applyFont="1" applyFill="1" applyBorder="1" applyAlignment="1" applyProtection="1">
      <alignment horizontal="left" vertical="center" shrinkToFit="1"/>
      <protection locked="0"/>
    </xf>
    <xf numFmtId="0" fontId="34" fillId="9" borderId="1" xfId="0" applyFont="1" applyFill="1" applyBorder="1" applyAlignment="1" applyProtection="1">
      <alignment horizontal="left" vertical="center" shrinkToFit="1"/>
      <protection locked="0"/>
    </xf>
    <xf numFmtId="0" fontId="34" fillId="9" borderId="5" xfId="0" applyFont="1" applyFill="1" applyBorder="1" applyAlignment="1" applyProtection="1">
      <alignment horizontal="left" vertical="center" shrinkToFit="1"/>
      <protection locked="0"/>
    </xf>
    <xf numFmtId="0" fontId="34" fillId="9" borderId="14" xfId="0" applyFont="1" applyFill="1" applyBorder="1" applyAlignment="1" applyProtection="1">
      <alignment horizontal="left" vertical="center" shrinkToFit="1"/>
      <protection locked="0"/>
    </xf>
    <xf numFmtId="0" fontId="23" fillId="9" borderId="0" xfId="0" applyFont="1" applyFill="1" applyAlignment="1" applyProtection="1">
      <alignment horizontal="left" vertical="center" shrinkToFit="1"/>
      <protection locked="0"/>
    </xf>
    <xf numFmtId="0" fontId="34" fillId="0" borderId="7" xfId="0" applyFont="1" applyBorder="1" applyAlignment="1" applyProtection="1">
      <alignment horizontal="left" vertical="center"/>
      <protection locked="0"/>
    </xf>
    <xf numFmtId="0" fontId="72" fillId="47" borderId="11" xfId="0" applyFont="1" applyFill="1" applyBorder="1" applyAlignment="1">
      <alignment horizontal="center" vertical="center"/>
    </xf>
    <xf numFmtId="0" fontId="72" fillId="47" borderId="4" xfId="0" applyFont="1" applyFill="1" applyBorder="1" applyAlignment="1">
      <alignment horizontal="center" vertical="center"/>
    </xf>
    <xf numFmtId="0" fontId="72" fillId="47" borderId="8" xfId="0" applyFont="1" applyFill="1" applyBorder="1" applyAlignment="1">
      <alignment horizontal="center" vertical="center"/>
    </xf>
    <xf numFmtId="0" fontId="72" fillId="47" borderId="16" xfId="0" applyFont="1" applyFill="1" applyBorder="1" applyAlignment="1">
      <alignment horizontal="center" vertical="center"/>
    </xf>
    <xf numFmtId="0" fontId="72" fillId="47" borderId="1" xfId="0" applyFont="1" applyFill="1" applyBorder="1" applyAlignment="1">
      <alignment horizontal="center" vertical="center"/>
    </xf>
    <xf numFmtId="0" fontId="72" fillId="47" borderId="5" xfId="0" applyFont="1" applyFill="1" applyBorder="1" applyAlignment="1">
      <alignment horizontal="center" vertical="center"/>
    </xf>
    <xf numFmtId="0" fontId="72" fillId="47" borderId="14" xfId="0" applyFont="1" applyFill="1" applyBorder="1" applyAlignment="1">
      <alignment horizontal="center" vertical="center"/>
    </xf>
    <xf numFmtId="0" fontId="72" fillId="47" borderId="0" xfId="0" applyFont="1" applyFill="1" applyAlignment="1">
      <alignment horizontal="center" vertical="center"/>
    </xf>
    <xf numFmtId="0" fontId="72" fillId="47" borderId="21" xfId="0" applyFont="1" applyFill="1" applyBorder="1" applyAlignment="1">
      <alignment horizontal="center" vertical="center"/>
    </xf>
    <xf numFmtId="0" fontId="34" fillId="0" borderId="81" xfId="0" applyFont="1" applyBorder="1" applyAlignment="1">
      <alignment horizontal="left" vertical="center" shrinkToFit="1"/>
    </xf>
    <xf numFmtId="0" fontId="34" fillId="0" borderId="4" xfId="0" applyFont="1" applyBorder="1" applyAlignment="1">
      <alignment horizontal="left" vertical="center" shrinkToFit="1"/>
    </xf>
    <xf numFmtId="0" fontId="34" fillId="0" borderId="8" xfId="0" applyFont="1" applyBorder="1" applyAlignment="1">
      <alignment horizontal="left" vertical="center" shrinkToFit="1"/>
    </xf>
    <xf numFmtId="178" fontId="34" fillId="0" borderId="11" xfId="0" applyNumberFormat="1" applyFont="1" applyBorder="1" applyAlignment="1" applyProtection="1">
      <alignment horizontal="center" vertical="center" shrinkToFit="1"/>
      <protection locked="0"/>
    </xf>
    <xf numFmtId="178" fontId="34" fillId="0" borderId="8" xfId="0" applyNumberFormat="1" applyFont="1" applyBorder="1" applyAlignment="1" applyProtection="1">
      <alignment horizontal="center" vertical="center" shrinkToFit="1"/>
      <protection locked="0"/>
    </xf>
    <xf numFmtId="0" fontId="34" fillId="0" borderId="141" xfId="0" applyFont="1" applyBorder="1" applyAlignment="1">
      <alignment horizontal="left" vertical="center" shrinkToFit="1"/>
    </xf>
    <xf numFmtId="0" fontId="0" fillId="0" borderId="141" xfId="0" applyBorder="1" applyAlignment="1">
      <alignment horizontal="left" vertical="center" shrinkToFit="1"/>
    </xf>
    <xf numFmtId="0" fontId="0" fillId="0" borderId="142" xfId="0" applyBorder="1" applyAlignment="1">
      <alignment horizontal="left" vertical="center" shrinkToFit="1"/>
    </xf>
    <xf numFmtId="178" fontId="34" fillId="0" borderId="97" xfId="0" applyNumberFormat="1" applyFont="1" applyBorder="1" applyAlignment="1" applyProtection="1">
      <alignment horizontal="center" vertical="center" wrapText="1" shrinkToFit="1"/>
      <protection locked="0"/>
    </xf>
    <xf numFmtId="0" fontId="0" fillId="0" borderId="97" xfId="0" applyBorder="1" applyAlignment="1" applyProtection="1">
      <alignment horizontal="center" vertical="center" wrapText="1" shrinkToFit="1"/>
      <protection locked="0"/>
    </xf>
    <xf numFmtId="178" fontId="34" fillId="0" borderId="9" xfId="0" applyNumberFormat="1" applyFont="1" applyBorder="1" applyAlignment="1" applyProtection="1">
      <alignment horizontal="center" vertical="center" wrapText="1" shrinkToFit="1"/>
      <protection locked="0"/>
    </xf>
    <xf numFmtId="178" fontId="34" fillId="0" borderId="3" xfId="0" applyNumberFormat="1" applyFont="1" applyBorder="1" applyAlignment="1" applyProtection="1">
      <alignment horizontal="center" vertical="center" wrapText="1" shrinkToFit="1"/>
      <protection locked="0"/>
    </xf>
    <xf numFmtId="176" fontId="30" fillId="0" borderId="0" xfId="0" applyNumberFormat="1" applyFont="1" applyAlignment="1">
      <alignment horizontal="left" vertical="center"/>
    </xf>
    <xf numFmtId="49" fontId="23" fillId="0" borderId="0" xfId="0" applyNumberFormat="1" applyFont="1" applyAlignment="1">
      <alignment horizontal="center" vertical="center"/>
    </xf>
    <xf numFmtId="176" fontId="30" fillId="0" borderId="9" xfId="0" applyNumberFormat="1" applyFont="1" applyBorder="1" applyAlignment="1">
      <alignment horizontal="left" vertical="center"/>
    </xf>
    <xf numFmtId="176" fontId="30" fillId="0" borderId="2" xfId="0" applyNumberFormat="1" applyFont="1" applyBorder="1" applyAlignment="1">
      <alignment horizontal="left" vertical="center"/>
    </xf>
    <xf numFmtId="176" fontId="30" fillId="0" borderId="3" xfId="0" applyNumberFormat="1" applyFont="1" applyBorder="1" applyAlignment="1">
      <alignment horizontal="left" vertical="center"/>
    </xf>
    <xf numFmtId="0" fontId="34" fillId="41" borderId="7" xfId="0" applyFont="1" applyFill="1" applyBorder="1" applyAlignment="1">
      <alignment horizontal="center" vertical="center"/>
    </xf>
    <xf numFmtId="0" fontId="54" fillId="9" borderId="11" xfId="0" applyFont="1" applyFill="1" applyBorder="1" applyAlignment="1" applyProtection="1">
      <alignment horizontal="center" vertical="center"/>
      <protection locked="0"/>
    </xf>
    <xf numFmtId="0" fontId="54" fillId="9" borderId="65" xfId="0" applyFont="1" applyFill="1" applyBorder="1" applyAlignment="1" applyProtection="1">
      <alignment horizontal="center" vertical="center"/>
      <protection locked="0"/>
    </xf>
    <xf numFmtId="0" fontId="76" fillId="0" borderId="11" xfId="52" applyFont="1" applyBorder="1" applyAlignment="1">
      <alignment horizontal="left" vertical="center"/>
    </xf>
    <xf numFmtId="0" fontId="76" fillId="0" borderId="4" xfId="52" applyFont="1" applyBorder="1" applyAlignment="1">
      <alignment horizontal="left" vertical="center"/>
    </xf>
    <xf numFmtId="0" fontId="76" fillId="0" borderId="8" xfId="52" applyFont="1" applyBorder="1" applyAlignment="1">
      <alignment horizontal="left" vertical="center"/>
    </xf>
    <xf numFmtId="0" fontId="76" fillId="0" borderId="16" xfId="52" applyFont="1" applyBorder="1" applyAlignment="1">
      <alignment horizontal="left" vertical="center"/>
    </xf>
    <xf numFmtId="0" fontId="76" fillId="0" borderId="1" xfId="52" applyFont="1" applyBorder="1" applyAlignment="1">
      <alignment horizontal="left" vertical="center"/>
    </xf>
    <xf numFmtId="0" fontId="76" fillId="0" borderId="5" xfId="52" applyFont="1" applyBorder="1" applyAlignment="1">
      <alignment horizontal="left" vertical="center"/>
    </xf>
    <xf numFmtId="0" fontId="76" fillId="0" borderId="7" xfId="52" applyFont="1" applyBorder="1" applyAlignment="1">
      <alignment horizontal="center" vertical="center"/>
    </xf>
    <xf numFmtId="0" fontId="76" fillId="0" borderId="9" xfId="52" applyFont="1" applyBorder="1" applyAlignment="1">
      <alignment horizontal="center" vertical="center"/>
    </xf>
    <xf numFmtId="0" fontId="76" fillId="0" borderId="2" xfId="52" applyFont="1" applyBorder="1" applyAlignment="1">
      <alignment horizontal="center" vertical="center"/>
    </xf>
    <xf numFmtId="0" fontId="76" fillId="0" borderId="3" xfId="52" applyFont="1" applyBorder="1" applyAlignment="1">
      <alignment horizontal="center" vertical="center"/>
    </xf>
    <xf numFmtId="0" fontId="76" fillId="0" borderId="11" xfId="52" applyFont="1" applyBorder="1" applyAlignment="1">
      <alignment horizontal="center" vertical="center"/>
    </xf>
    <xf numFmtId="0" fontId="76" fillId="0" borderId="4" xfId="52" applyFont="1" applyBorder="1" applyAlignment="1">
      <alignment horizontal="center" vertical="center"/>
    </xf>
    <xf numFmtId="0" fontId="76" fillId="0" borderId="8" xfId="52" applyFont="1" applyBorder="1" applyAlignment="1">
      <alignment horizontal="center" vertical="center"/>
    </xf>
    <xf numFmtId="0" fontId="76" fillId="0" borderId="14" xfId="52" applyFont="1" applyBorder="1" applyAlignment="1">
      <alignment horizontal="center" vertical="center"/>
    </xf>
    <xf numFmtId="0" fontId="76" fillId="0" borderId="0" xfId="52" applyFont="1" applyAlignment="1">
      <alignment horizontal="center" vertical="center"/>
    </xf>
    <xf numFmtId="0" fontId="76" fillId="0" borderId="21" xfId="52" applyFont="1" applyBorder="1" applyAlignment="1">
      <alignment horizontal="center" vertical="center"/>
    </xf>
    <xf numFmtId="0" fontId="76" fillId="0" borderId="16" xfId="52" applyFont="1" applyBorder="1" applyAlignment="1">
      <alignment horizontal="center" vertical="center"/>
    </xf>
    <xf numFmtId="0" fontId="76" fillId="0" borderId="1" xfId="52" applyFont="1" applyBorder="1" applyAlignment="1">
      <alignment horizontal="center" vertical="center"/>
    </xf>
    <xf numFmtId="0" fontId="76" fillId="0" borderId="5" xfId="52" applyFont="1" applyBorder="1" applyAlignment="1">
      <alignment horizontal="center" vertical="center"/>
    </xf>
    <xf numFmtId="0" fontId="76" fillId="0" borderId="7" xfId="52" applyFont="1" applyBorder="1" applyAlignment="1">
      <alignment horizontal="left" vertical="center"/>
    </xf>
    <xf numFmtId="0" fontId="76" fillId="0" borderId="9" xfId="52" applyFont="1" applyBorder="1" applyAlignment="1">
      <alignment horizontal="left" vertical="center"/>
    </xf>
    <xf numFmtId="0" fontId="76" fillId="0" borderId="2" xfId="52" applyFont="1" applyBorder="1" applyAlignment="1">
      <alignment horizontal="left" vertical="center"/>
    </xf>
    <xf numFmtId="0" fontId="76" fillId="0" borderId="3" xfId="52" applyFont="1" applyBorder="1" applyAlignment="1">
      <alignment horizontal="left" vertical="center"/>
    </xf>
    <xf numFmtId="0" fontId="78" fillId="3" borderId="7" xfId="54" applyFont="1" applyFill="1" applyBorder="1" applyAlignment="1">
      <alignment horizontal="center" vertical="center"/>
    </xf>
    <xf numFmtId="0" fontId="79" fillId="6" borderId="7" xfId="54" applyFont="1" applyFill="1" applyBorder="1">
      <alignment vertical="center"/>
    </xf>
    <xf numFmtId="0" fontId="2" fillId="6" borderId="11" xfId="54" applyFill="1" applyBorder="1">
      <alignment vertical="center"/>
    </xf>
    <xf numFmtId="0" fontId="2" fillId="6" borderId="8" xfId="54" applyFill="1" applyBorder="1">
      <alignment vertical="center"/>
    </xf>
    <xf numFmtId="0" fontId="2" fillId="6" borderId="14" xfId="54" applyFill="1" applyBorder="1">
      <alignment vertical="center"/>
    </xf>
    <xf numFmtId="0" fontId="2" fillId="6" borderId="21" xfId="54" applyFill="1" applyBorder="1">
      <alignment vertical="center"/>
    </xf>
    <xf numFmtId="0" fontId="2" fillId="6" borderId="16" xfId="54" applyFill="1" applyBorder="1">
      <alignment vertical="center"/>
    </xf>
    <xf numFmtId="0" fontId="2" fillId="6" borderId="5" xfId="54" applyFill="1" applyBorder="1">
      <alignment vertical="center"/>
    </xf>
    <xf numFmtId="0" fontId="78" fillId="3" borderId="14" xfId="54" applyFont="1" applyFill="1" applyBorder="1" applyAlignment="1">
      <alignment vertical="center" wrapText="1"/>
    </xf>
    <xf numFmtId="0" fontId="78" fillId="3" borderId="0" xfId="54" applyFont="1" applyFill="1" applyAlignment="1">
      <alignment vertical="center" wrapText="1"/>
    </xf>
    <xf numFmtId="0" fontId="79" fillId="6" borderId="137" xfId="54" applyFont="1" applyFill="1" applyBorder="1">
      <alignment vertical="center"/>
    </xf>
    <xf numFmtId="0" fontId="79" fillId="6" borderId="38" xfId="54" applyFont="1" applyFill="1" applyBorder="1">
      <alignment vertical="center"/>
    </xf>
    <xf numFmtId="0" fontId="79" fillId="6" borderId="7" xfId="54" applyFont="1" applyFill="1" applyBorder="1" applyAlignment="1">
      <alignment horizontal="left" vertical="center"/>
    </xf>
    <xf numFmtId="0" fontId="2" fillId="6" borderId="9" xfId="54" applyFill="1" applyBorder="1" applyAlignment="1">
      <alignment horizontal="center" vertical="center"/>
    </xf>
    <xf numFmtId="0" fontId="2" fillId="6" borderId="3" xfId="54" applyFill="1" applyBorder="1" applyAlignment="1">
      <alignment horizontal="center" vertical="center"/>
    </xf>
    <xf numFmtId="0" fontId="79" fillId="6" borderId="11" xfId="54" applyFont="1" applyFill="1" applyBorder="1" applyAlignment="1">
      <alignment vertical="center" wrapText="1"/>
    </xf>
    <xf numFmtId="0" fontId="79" fillId="6" borderId="8" xfId="54" applyFont="1" applyFill="1" applyBorder="1" applyAlignment="1">
      <alignment vertical="center" wrapText="1"/>
    </xf>
    <xf numFmtId="0" fontId="79" fillId="6" borderId="16" xfId="54" applyFont="1" applyFill="1" applyBorder="1" applyAlignment="1">
      <alignment vertical="center" wrapText="1"/>
    </xf>
    <xf numFmtId="0" fontId="79" fillId="6" borderId="5" xfId="54" applyFont="1" applyFill="1" applyBorder="1" applyAlignment="1">
      <alignment vertical="center" wrapText="1"/>
    </xf>
    <xf numFmtId="0" fontId="2" fillId="6" borderId="11" xfId="54" applyFill="1" applyBorder="1" applyAlignment="1">
      <alignment horizontal="center" vertical="center"/>
    </xf>
    <xf numFmtId="0" fontId="2" fillId="6" borderId="8" xfId="54" applyFill="1" applyBorder="1" applyAlignment="1">
      <alignment horizontal="center" vertical="center"/>
    </xf>
    <xf numFmtId="0" fontId="2" fillId="6" borderId="16" xfId="54" applyFill="1" applyBorder="1" applyAlignment="1">
      <alignment horizontal="center" vertical="center"/>
    </xf>
    <xf numFmtId="0" fontId="2" fillId="6" borderId="5" xfId="54" applyFill="1" applyBorder="1" applyAlignment="1">
      <alignment horizontal="center" vertical="center"/>
    </xf>
    <xf numFmtId="0" fontId="79" fillId="6" borderId="9" xfId="54" applyFont="1" applyFill="1" applyBorder="1">
      <alignment vertical="center"/>
    </xf>
    <xf numFmtId="0" fontId="79" fillId="6" borderId="3" xfId="54" applyFont="1" applyFill="1" applyBorder="1">
      <alignment vertical="center"/>
    </xf>
    <xf numFmtId="0" fontId="30" fillId="5" borderId="9" xfId="0" applyFont="1" applyFill="1" applyBorder="1" applyAlignment="1">
      <alignment horizontal="center" vertical="center" wrapText="1"/>
    </xf>
    <xf numFmtId="0" fontId="30" fillId="5" borderId="2" xfId="0" applyFont="1" applyFill="1" applyBorder="1" applyAlignment="1">
      <alignment horizontal="center" vertical="center" wrapText="1"/>
    </xf>
    <xf numFmtId="0" fontId="30" fillId="5" borderId="3" xfId="0" applyFont="1" applyFill="1" applyBorder="1" applyAlignment="1">
      <alignment horizontal="center" vertical="center" wrapText="1"/>
    </xf>
    <xf numFmtId="0" fontId="23" fillId="0" borderId="9" xfId="0" applyFont="1" applyBorder="1" applyAlignment="1">
      <alignment horizontal="left" vertical="center" shrinkToFit="1"/>
    </xf>
    <xf numFmtId="0" fontId="23" fillId="0" borderId="2" xfId="0" applyFont="1" applyBorder="1" applyAlignment="1">
      <alignment horizontal="left" vertical="center" shrinkToFit="1"/>
    </xf>
    <xf numFmtId="0" fontId="34" fillId="41" borderId="13" xfId="0" applyFont="1" applyFill="1" applyBorder="1" applyAlignment="1">
      <alignment horizontal="center" vertical="center" shrinkToFit="1"/>
    </xf>
    <xf numFmtId="0" fontId="34" fillId="41" borderId="6" xfId="0" applyFont="1" applyFill="1" applyBorder="1" applyAlignment="1">
      <alignment horizontal="center" vertical="center" shrinkToFit="1"/>
    </xf>
    <xf numFmtId="0" fontId="34" fillId="41" borderId="12" xfId="0" applyFont="1" applyFill="1" applyBorder="1" applyAlignment="1">
      <alignment horizontal="center" vertical="center" shrinkToFit="1"/>
    </xf>
    <xf numFmtId="0" fontId="63" fillId="0" borderId="0" xfId="0" applyFont="1" applyAlignment="1">
      <alignment horizontal="right" vertical="center" shrinkToFit="1"/>
    </xf>
    <xf numFmtId="177" fontId="36" fillId="0" borderId="0" xfId="0" applyNumberFormat="1" applyFont="1" applyAlignment="1" applyProtection="1">
      <alignment horizontal="left" vertical="center"/>
      <protection locked="0"/>
    </xf>
    <xf numFmtId="0" fontId="23" fillId="0" borderId="9" xfId="0" applyFont="1" applyBorder="1" applyAlignment="1" applyProtection="1">
      <alignment horizontal="left" vertical="center"/>
      <protection locked="0"/>
    </xf>
    <xf numFmtId="0" fontId="23" fillId="0" borderId="2" xfId="0" applyFont="1" applyBorder="1" applyAlignment="1" applyProtection="1">
      <alignment horizontal="left" vertical="center"/>
      <protection locked="0"/>
    </xf>
    <xf numFmtId="0" fontId="23" fillId="0" borderId="102" xfId="0" applyFont="1" applyBorder="1" applyAlignment="1" applyProtection="1">
      <alignment horizontal="left" vertical="center"/>
      <protection locked="0"/>
    </xf>
    <xf numFmtId="0" fontId="30" fillId="5" borderId="9" xfId="0" applyFont="1" applyFill="1" applyBorder="1" applyAlignment="1">
      <alignment horizontal="center" vertical="center"/>
    </xf>
    <xf numFmtId="0" fontId="30" fillId="5" borderId="2" xfId="0" applyFont="1" applyFill="1" applyBorder="1" applyAlignment="1">
      <alignment horizontal="center" vertical="center"/>
    </xf>
    <xf numFmtId="0" fontId="34" fillId="41" borderId="11" xfId="0" applyFont="1" applyFill="1" applyBorder="1" applyAlignment="1">
      <alignment horizontal="center" vertical="center" shrinkToFit="1"/>
    </xf>
    <xf numFmtId="0" fontId="34" fillId="41" borderId="4" xfId="0" applyFont="1" applyFill="1" applyBorder="1" applyAlignment="1">
      <alignment horizontal="center" vertical="center" shrinkToFit="1"/>
    </xf>
    <xf numFmtId="0" fontId="34" fillId="41" borderId="8" xfId="0" applyFont="1" applyFill="1" applyBorder="1" applyAlignment="1">
      <alignment horizontal="center" vertical="center" shrinkToFit="1"/>
    </xf>
    <xf numFmtId="0" fontId="34" fillId="41" borderId="16" xfId="0" applyFont="1" applyFill="1" applyBorder="1" applyAlignment="1">
      <alignment horizontal="center" vertical="center" shrinkToFit="1"/>
    </xf>
    <xf numFmtId="0" fontId="34" fillId="41" borderId="1" xfId="0" applyFont="1" applyFill="1" applyBorder="1" applyAlignment="1">
      <alignment horizontal="center" vertical="center" shrinkToFit="1"/>
    </xf>
    <xf numFmtId="0" fontId="34" fillId="41" borderId="5" xfId="0" applyFont="1" applyFill="1" applyBorder="1" applyAlignment="1">
      <alignment horizontal="center" vertical="center" shrinkToFit="1"/>
    </xf>
    <xf numFmtId="0" fontId="34" fillId="41" borderId="16" xfId="0" applyFont="1" applyFill="1" applyBorder="1" applyAlignment="1">
      <alignment horizontal="center" vertical="center" wrapText="1" shrinkToFit="1"/>
    </xf>
    <xf numFmtId="0" fontId="34" fillId="41" borderId="1" xfId="0" applyFont="1" applyFill="1" applyBorder="1" applyAlignment="1">
      <alignment horizontal="center" vertical="center" wrapText="1" shrinkToFit="1"/>
    </xf>
    <xf numFmtId="0" fontId="34" fillId="41" borderId="5" xfId="0" applyFont="1" applyFill="1" applyBorder="1" applyAlignment="1">
      <alignment horizontal="center" vertical="center" wrapText="1" shrinkToFit="1"/>
    </xf>
    <xf numFmtId="0" fontId="34" fillId="41" borderId="16" xfId="0" applyFont="1" applyFill="1" applyBorder="1" applyAlignment="1">
      <alignment horizontal="center" vertical="center" wrapText="1"/>
    </xf>
    <xf numFmtId="0" fontId="34" fillId="41" borderId="1" xfId="0" applyFont="1" applyFill="1" applyBorder="1" applyAlignment="1">
      <alignment horizontal="center" vertical="center" wrapText="1"/>
    </xf>
    <xf numFmtId="0" fontId="34" fillId="41" borderId="5" xfId="0" applyFont="1" applyFill="1" applyBorder="1" applyAlignment="1">
      <alignment horizontal="center" vertical="center" wrapText="1"/>
    </xf>
    <xf numFmtId="176" fontId="34" fillId="0" borderId="11" xfId="0" applyNumberFormat="1" applyFont="1" applyBorder="1" applyAlignment="1">
      <alignment horizontal="center" shrinkToFit="1"/>
    </xf>
    <xf numFmtId="176" fontId="34" fillId="0" borderId="4" xfId="0" applyNumberFormat="1" applyFont="1" applyBorder="1" applyAlignment="1">
      <alignment horizontal="center" shrinkToFit="1"/>
    </xf>
    <xf numFmtId="176" fontId="34" fillId="0" borderId="8" xfId="0" applyNumberFormat="1" applyFont="1" applyBorder="1" applyAlignment="1">
      <alignment horizontal="center" shrinkToFit="1"/>
    </xf>
    <xf numFmtId="0" fontId="34" fillId="41" borderId="11" xfId="0" applyFont="1" applyFill="1" applyBorder="1" applyAlignment="1">
      <alignment horizontal="center" vertical="center" wrapText="1" shrinkToFit="1"/>
    </xf>
    <xf numFmtId="0" fontId="34" fillId="41" borderId="4" xfId="0" applyFont="1" applyFill="1" applyBorder="1" applyAlignment="1">
      <alignment horizontal="center" vertical="center" wrapText="1" shrinkToFit="1"/>
    </xf>
    <xf numFmtId="0" fontId="34" fillId="41" borderId="8" xfId="0" applyFont="1" applyFill="1" applyBorder="1" applyAlignment="1">
      <alignment horizontal="center" vertical="center" wrapText="1" shrinkToFit="1"/>
    </xf>
    <xf numFmtId="0" fontId="34" fillId="0" borderId="28" xfId="0" applyFont="1" applyBorder="1" applyAlignment="1">
      <alignment horizontal="center" vertical="center" shrinkToFit="1"/>
    </xf>
    <xf numFmtId="0" fontId="34" fillId="0" borderId="15" xfId="0" applyFont="1" applyBorder="1" applyAlignment="1">
      <alignment horizontal="center" vertical="center" shrinkToFit="1"/>
    </xf>
    <xf numFmtId="0" fontId="34" fillId="0" borderId="29" xfId="0" applyFont="1" applyBorder="1" applyAlignment="1">
      <alignment horizontal="center" vertical="center" shrinkToFit="1"/>
    </xf>
    <xf numFmtId="0" fontId="34" fillId="0" borderId="28" xfId="0" applyFont="1" applyBorder="1" applyAlignment="1">
      <alignment horizontal="left" vertical="center"/>
    </xf>
    <xf numFmtId="0" fontId="34" fillId="0" borderId="15" xfId="0" applyFont="1" applyBorder="1" applyAlignment="1">
      <alignment horizontal="left" vertical="center"/>
    </xf>
    <xf numFmtId="0" fontId="34" fillId="0" borderId="15" xfId="0" applyFont="1" applyBorder="1" applyAlignment="1">
      <alignment horizontal="left" vertical="center" shrinkToFit="1"/>
    </xf>
    <xf numFmtId="0" fontId="34" fillId="0" borderId="29" xfId="0" applyFont="1" applyBorder="1" applyAlignment="1">
      <alignment horizontal="left" vertical="center" shrinkToFit="1"/>
    </xf>
    <xf numFmtId="178" fontId="30" fillId="0" borderId="57" xfId="0" applyNumberFormat="1" applyFont="1" applyBorder="1" applyAlignment="1">
      <alignment horizontal="center" vertical="center" shrinkToFit="1"/>
    </xf>
    <xf numFmtId="178" fontId="30" fillId="0" borderId="1" xfId="0" applyNumberFormat="1" applyFont="1" applyBorder="1" applyAlignment="1">
      <alignment horizontal="center" vertical="center" shrinkToFit="1"/>
    </xf>
    <xf numFmtId="178" fontId="30" fillId="0" borderId="5" xfId="0" applyNumberFormat="1" applyFont="1" applyBorder="1" applyAlignment="1">
      <alignment horizontal="center" vertical="center" shrinkToFit="1"/>
    </xf>
    <xf numFmtId="0" fontId="25" fillId="0" borderId="16" xfId="0" applyFont="1" applyBorder="1" applyAlignment="1">
      <alignment horizontal="center" vertical="center"/>
    </xf>
    <xf numFmtId="0" fontId="25" fillId="0" borderId="1" xfId="0" applyFont="1" applyBorder="1" applyAlignment="1">
      <alignment horizontal="center" vertical="center"/>
    </xf>
    <xf numFmtId="0" fontId="25" fillId="0" borderId="5" xfId="0" applyFont="1" applyBorder="1" applyAlignment="1">
      <alignment horizontal="center" vertical="center"/>
    </xf>
    <xf numFmtId="0" fontId="25" fillId="0" borderId="17" xfId="0" applyFont="1" applyBorder="1" applyAlignment="1">
      <alignment horizontal="center" vertical="center"/>
    </xf>
    <xf numFmtId="0" fontId="30" fillId="0" borderId="57" xfId="0" applyFont="1" applyBorder="1" applyAlignment="1">
      <alignment horizontal="center" vertical="center"/>
    </xf>
    <xf numFmtId="0" fontId="30" fillId="0" borderId="1" xfId="0" applyFont="1" applyBorder="1" applyAlignment="1">
      <alignment horizontal="center" vertical="center"/>
    </xf>
    <xf numFmtId="0" fontId="30" fillId="0" borderId="5" xfId="0" applyFont="1" applyBorder="1" applyAlignment="1">
      <alignment horizontal="center" vertical="center"/>
    </xf>
    <xf numFmtId="176" fontId="30" fillId="0" borderId="16" xfId="0" applyNumberFormat="1" applyFont="1" applyBorder="1" applyAlignment="1">
      <alignment horizontal="center" vertical="center" shrinkToFit="1"/>
    </xf>
    <xf numFmtId="176" fontId="30" fillId="0" borderId="1" xfId="0" applyNumberFormat="1" applyFont="1" applyBorder="1" applyAlignment="1">
      <alignment horizontal="center" vertical="center" shrinkToFit="1"/>
    </xf>
    <xf numFmtId="176" fontId="30" fillId="0" borderId="5" xfId="0" applyNumberFormat="1" applyFont="1" applyBorder="1" applyAlignment="1">
      <alignment horizontal="center" vertical="center" shrinkToFit="1"/>
    </xf>
    <xf numFmtId="176" fontId="34" fillId="9" borderId="13" xfId="0" applyNumberFormat="1" applyFont="1" applyFill="1" applyBorder="1" applyAlignment="1" applyProtection="1">
      <alignment horizontal="center" vertical="center" shrinkToFit="1"/>
      <protection locked="0"/>
    </xf>
    <xf numFmtId="176" fontId="34" fillId="9" borderId="6" xfId="0" applyNumberFormat="1" applyFont="1" applyFill="1" applyBorder="1" applyAlignment="1" applyProtection="1">
      <alignment horizontal="center" vertical="center" shrinkToFit="1"/>
      <protection locked="0"/>
    </xf>
    <xf numFmtId="176" fontId="34" fillId="9" borderId="12" xfId="0" applyNumberFormat="1" applyFont="1" applyFill="1" applyBorder="1" applyAlignment="1" applyProtection="1">
      <alignment horizontal="center" vertical="center" shrinkToFit="1"/>
      <protection locked="0"/>
    </xf>
    <xf numFmtId="0" fontId="25" fillId="0" borderId="11" xfId="0" applyFont="1" applyBorder="1" applyAlignment="1" applyProtection="1">
      <alignment horizontal="center" vertical="center"/>
      <protection locked="0"/>
    </xf>
    <xf numFmtId="0" fontId="25" fillId="0" borderId="65" xfId="0" applyFont="1" applyBorder="1" applyAlignment="1" applyProtection="1">
      <alignment horizontal="center" vertical="center"/>
      <protection locked="0"/>
    </xf>
    <xf numFmtId="178" fontId="30" fillId="0" borderId="81" xfId="0" applyNumberFormat="1" applyFont="1" applyBorder="1" applyAlignment="1" applyProtection="1">
      <alignment horizontal="center" vertical="center" shrinkToFit="1"/>
      <protection locked="0"/>
    </xf>
    <xf numFmtId="178" fontId="30" fillId="0" borderId="4" xfId="0" applyNumberFormat="1" applyFont="1" applyBorder="1" applyAlignment="1" applyProtection="1">
      <alignment horizontal="center" vertical="center" shrinkToFit="1"/>
      <protection locked="0"/>
    </xf>
    <xf numFmtId="178" fontId="30" fillId="0" borderId="4" xfId="0" applyNumberFormat="1" applyFont="1" applyBorder="1" applyAlignment="1">
      <alignment horizontal="center" vertical="center" shrinkToFit="1"/>
    </xf>
    <xf numFmtId="178" fontId="30" fillId="0" borderId="8" xfId="0" applyNumberFormat="1" applyFont="1" applyBorder="1" applyAlignment="1">
      <alignment horizontal="center" vertical="center" shrinkToFit="1"/>
    </xf>
    <xf numFmtId="0" fontId="25" fillId="0" borderId="4" xfId="0" applyFont="1" applyBorder="1" applyAlignment="1" applyProtection="1">
      <alignment horizontal="center" vertical="center"/>
      <protection locked="0"/>
    </xf>
    <xf numFmtId="0" fontId="25" fillId="0" borderId="8" xfId="0" applyFont="1" applyBorder="1" applyAlignment="1" applyProtection="1">
      <alignment horizontal="center" vertical="center"/>
      <protection locked="0"/>
    </xf>
    <xf numFmtId="0" fontId="30" fillId="0" borderId="4" xfId="0" applyFont="1" applyBorder="1" applyAlignment="1" applyProtection="1">
      <alignment horizontal="center" vertical="center"/>
      <protection locked="0"/>
    </xf>
    <xf numFmtId="0" fontId="30" fillId="0" borderId="8" xfId="0" applyFont="1" applyBorder="1" applyAlignment="1" applyProtection="1">
      <alignment horizontal="center" vertical="center"/>
      <protection locked="0"/>
    </xf>
    <xf numFmtId="176" fontId="34" fillId="0" borderId="13" xfId="0" applyNumberFormat="1" applyFont="1" applyBorder="1" applyAlignment="1" applyProtection="1">
      <alignment horizontal="center" vertical="center" shrinkToFit="1"/>
      <protection locked="0"/>
    </xf>
    <xf numFmtId="176" fontId="34" fillId="0" borderId="6" xfId="0" applyNumberFormat="1" applyFont="1" applyBorder="1" applyAlignment="1" applyProtection="1">
      <alignment horizontal="center" vertical="center" shrinkToFit="1"/>
      <protection locked="0"/>
    </xf>
    <xf numFmtId="176" fontId="34" fillId="0" borderId="12" xfId="0" applyNumberFormat="1" applyFont="1" applyBorder="1" applyAlignment="1" applyProtection="1">
      <alignment horizontal="center" vertical="center" shrinkToFit="1"/>
      <protection locked="0"/>
    </xf>
    <xf numFmtId="0" fontId="34" fillId="0" borderId="13" xfId="0" applyFont="1" applyBorder="1" applyAlignment="1" applyProtection="1">
      <alignment horizontal="left" vertical="center" shrinkToFit="1"/>
      <protection locked="0"/>
    </xf>
    <xf numFmtId="0" fontId="34" fillId="0" borderId="6" xfId="0" applyFont="1" applyBorder="1" applyAlignment="1" applyProtection="1">
      <alignment horizontal="left" vertical="center" shrinkToFit="1"/>
      <protection locked="0"/>
    </xf>
    <xf numFmtId="0" fontId="54" fillId="0" borderId="11" xfId="0" applyFont="1" applyBorder="1" applyAlignment="1" applyProtection="1">
      <alignment horizontal="center" vertical="center"/>
      <protection locked="0"/>
    </xf>
    <xf numFmtId="0" fontId="54" fillId="0" borderId="65" xfId="0" applyFont="1" applyBorder="1" applyAlignment="1" applyProtection="1">
      <alignment horizontal="center" vertical="center"/>
      <protection locked="0"/>
    </xf>
    <xf numFmtId="0" fontId="54" fillId="0" borderId="14" xfId="0" applyFont="1" applyBorder="1" applyAlignment="1" applyProtection="1">
      <alignment horizontal="center" vertical="center"/>
      <protection locked="0"/>
    </xf>
    <xf numFmtId="0" fontId="54" fillId="0" borderId="18" xfId="0" applyFont="1" applyBorder="1" applyAlignment="1" applyProtection="1">
      <alignment horizontal="center" vertical="center"/>
      <protection locked="0"/>
    </xf>
    <xf numFmtId="0" fontId="34" fillId="0" borderId="4" xfId="0" applyFont="1" applyBorder="1" applyAlignment="1">
      <alignment horizontal="left" vertical="center"/>
    </xf>
    <xf numFmtId="0" fontId="34" fillId="41" borderId="13" xfId="0" applyFont="1" applyFill="1" applyBorder="1" applyAlignment="1">
      <alignment horizontal="center" vertical="center"/>
    </xf>
    <xf numFmtId="0" fontId="34" fillId="41" borderId="12" xfId="0" applyFont="1" applyFill="1" applyBorder="1" applyAlignment="1">
      <alignment horizontal="center" vertical="center"/>
    </xf>
    <xf numFmtId="0" fontId="34" fillId="41" borderId="6" xfId="0" applyFont="1" applyFill="1" applyBorder="1" applyAlignment="1">
      <alignment horizontal="left" vertical="center"/>
    </xf>
    <xf numFmtId="0" fontId="34" fillId="41" borderId="12" xfId="0" applyFont="1" applyFill="1" applyBorder="1" applyAlignment="1">
      <alignment horizontal="left" vertical="center"/>
    </xf>
    <xf numFmtId="0" fontId="34" fillId="0" borderId="14" xfId="0" applyFont="1" applyBorder="1" applyAlignment="1" applyProtection="1">
      <alignment horizontal="center" vertical="center"/>
      <protection locked="0"/>
    </xf>
    <xf numFmtId="0" fontId="34" fillId="0" borderId="21" xfId="0" applyFont="1" applyBorder="1" applyAlignment="1" applyProtection="1">
      <alignment horizontal="center" vertical="center"/>
      <protection locked="0"/>
    </xf>
    <xf numFmtId="176" fontId="36" fillId="0" borderId="28" xfId="0" applyNumberFormat="1" applyFont="1" applyBorder="1" applyAlignment="1" applyProtection="1">
      <alignment horizontal="center" vertical="center"/>
      <protection locked="0"/>
    </xf>
    <xf numFmtId="176" fontId="36" fillId="0" borderId="15" xfId="0" applyNumberFormat="1" applyFont="1" applyBorder="1" applyAlignment="1" applyProtection="1">
      <alignment horizontal="center" vertical="center"/>
      <protection locked="0"/>
    </xf>
    <xf numFmtId="176" fontId="36" fillId="0" borderId="29" xfId="0" applyNumberFormat="1" applyFont="1" applyBorder="1" applyAlignment="1" applyProtection="1">
      <alignment horizontal="center" vertical="center"/>
      <protection locked="0"/>
    </xf>
    <xf numFmtId="0" fontId="29" fillId="0" borderId="15" xfId="0" applyFont="1" applyBorder="1" applyAlignment="1" applyProtection="1">
      <alignment horizontal="left" vertical="center"/>
      <protection locked="0"/>
    </xf>
    <xf numFmtId="0" fontId="29" fillId="0" borderId="29" xfId="0" applyFont="1" applyBorder="1" applyAlignment="1" applyProtection="1">
      <alignment horizontal="left" vertical="center"/>
      <protection locked="0"/>
    </xf>
    <xf numFmtId="0" fontId="54" fillId="0" borderId="16" xfId="0" applyFont="1" applyBorder="1" applyAlignment="1" applyProtection="1">
      <alignment horizontal="center" vertical="center"/>
      <protection locked="0"/>
    </xf>
    <xf numFmtId="0" fontId="54" fillId="0" borderId="17" xfId="0" applyFont="1" applyBorder="1" applyAlignment="1" applyProtection="1">
      <alignment horizontal="center" vertical="center"/>
      <protection locked="0"/>
    </xf>
    <xf numFmtId="0" fontId="34" fillId="0" borderId="4" xfId="0" applyFont="1" applyBorder="1" applyAlignment="1">
      <alignment horizontal="left" vertical="center" wrapText="1"/>
    </xf>
    <xf numFmtId="0" fontId="34" fillId="0" borderId="1" xfId="0" applyFont="1" applyBorder="1" applyAlignment="1">
      <alignment horizontal="left" vertical="center"/>
    </xf>
    <xf numFmtId="0" fontId="34" fillId="41" borderId="39" xfId="0" applyFont="1" applyFill="1" applyBorder="1" applyAlignment="1">
      <alignment horizontal="center" vertical="center" shrinkToFit="1"/>
    </xf>
    <xf numFmtId="0" fontId="34" fillId="41" borderId="6" xfId="0" applyFont="1" applyFill="1" applyBorder="1" applyAlignment="1">
      <alignment horizontal="center" vertical="center"/>
    </xf>
    <xf numFmtId="0" fontId="34" fillId="0" borderId="16" xfId="0" applyFont="1" applyBorder="1" applyAlignment="1" applyProtection="1">
      <alignment horizontal="center" vertical="center"/>
      <protection locked="0"/>
    </xf>
    <xf numFmtId="0" fontId="34" fillId="0" borderId="5" xfId="0" applyFont="1" applyBorder="1" applyAlignment="1" applyProtection="1">
      <alignment horizontal="center" vertical="center"/>
      <protection locked="0"/>
    </xf>
    <xf numFmtId="176" fontId="36" fillId="0" borderId="24" xfId="0" applyNumberFormat="1" applyFont="1" applyBorder="1" applyAlignment="1" applyProtection="1">
      <alignment horizontal="center" vertical="center"/>
      <protection locked="0"/>
    </xf>
    <xf numFmtId="0" fontId="34" fillId="0" borderId="15" xfId="0" applyFont="1" applyBorder="1" applyAlignment="1" applyProtection="1">
      <alignment horizontal="center" vertical="center"/>
      <protection locked="0"/>
    </xf>
    <xf numFmtId="0" fontId="34" fillId="0" borderId="29" xfId="0" applyFont="1" applyBorder="1" applyAlignment="1" applyProtection="1">
      <alignment horizontal="center" vertical="center"/>
      <protection locked="0"/>
    </xf>
    <xf numFmtId="0" fontId="29" fillId="0" borderId="28" xfId="0" applyFont="1" applyBorder="1" applyAlignment="1" applyProtection="1">
      <alignment horizontal="left" vertical="center"/>
      <protection locked="0"/>
    </xf>
    <xf numFmtId="0" fontId="34" fillId="5" borderId="14" xfId="0" applyFont="1" applyFill="1" applyBorder="1" applyAlignment="1" applyProtection="1">
      <alignment horizontal="center" vertical="center" shrinkToFit="1"/>
      <protection locked="0"/>
    </xf>
    <xf numFmtId="0" fontId="34" fillId="5" borderId="0" xfId="0" applyFont="1" applyFill="1" applyAlignment="1" applyProtection="1">
      <alignment horizontal="center" vertical="center" shrinkToFit="1"/>
      <protection locked="0"/>
    </xf>
    <xf numFmtId="0" fontId="34" fillId="5" borderId="21" xfId="0" applyFont="1" applyFill="1" applyBorder="1" applyAlignment="1" applyProtection="1">
      <alignment horizontal="center" vertical="center" shrinkToFit="1"/>
      <protection locked="0"/>
    </xf>
    <xf numFmtId="0" fontId="34" fillId="0" borderId="26" xfId="0" applyFont="1" applyBorder="1" applyAlignment="1" applyProtection="1">
      <alignment horizontal="left" vertical="center" shrinkToFit="1"/>
      <protection locked="0"/>
    </xf>
    <xf numFmtId="0" fontId="34" fillId="0" borderId="32" xfId="0" applyFont="1" applyBorder="1" applyAlignment="1" applyProtection="1">
      <alignment horizontal="left" vertical="center" shrinkToFit="1"/>
      <protection locked="0"/>
    </xf>
    <xf numFmtId="0" fontId="34" fillId="0" borderId="31" xfId="0" applyFont="1" applyBorder="1" applyAlignment="1" applyProtection="1">
      <alignment horizontal="left" vertical="center" shrinkToFit="1"/>
      <protection locked="0"/>
    </xf>
    <xf numFmtId="0" fontId="34" fillId="41" borderId="31" xfId="0" applyFont="1" applyFill="1" applyBorder="1" applyAlignment="1">
      <alignment horizontal="left" vertical="center" shrinkToFit="1"/>
    </xf>
    <xf numFmtId="0" fontId="34" fillId="41" borderId="26" xfId="0" applyFont="1" applyFill="1" applyBorder="1" applyAlignment="1">
      <alignment horizontal="left" vertical="center" shrinkToFit="1"/>
    </xf>
    <xf numFmtId="0" fontId="34" fillId="41" borderId="32" xfId="0" applyFont="1" applyFill="1" applyBorder="1" applyAlignment="1">
      <alignment horizontal="left" vertical="center" shrinkToFit="1"/>
    </xf>
    <xf numFmtId="0" fontId="34" fillId="9" borderId="31" xfId="0" applyFont="1" applyFill="1" applyBorder="1" applyAlignment="1" applyProtection="1">
      <alignment horizontal="left" vertical="center" shrinkToFit="1"/>
      <protection locked="0"/>
    </xf>
    <xf numFmtId="0" fontId="34" fillId="9" borderId="26" xfId="0" applyFont="1" applyFill="1" applyBorder="1" applyAlignment="1" applyProtection="1">
      <alignment horizontal="left" vertical="center" shrinkToFit="1"/>
      <protection locked="0"/>
    </xf>
    <xf numFmtId="0" fontId="34" fillId="9" borderId="32" xfId="0" applyFont="1" applyFill="1" applyBorder="1" applyAlignment="1" applyProtection="1">
      <alignment horizontal="left" vertical="center" shrinkToFit="1"/>
      <protection locked="0"/>
    </xf>
    <xf numFmtId="0" fontId="34" fillId="9" borderId="35" xfId="0" applyFont="1" applyFill="1" applyBorder="1" applyAlignment="1" applyProtection="1">
      <alignment horizontal="left" vertical="center" shrinkToFit="1"/>
      <protection locked="0"/>
    </xf>
    <xf numFmtId="0" fontId="34" fillId="0" borderId="16" xfId="0" applyFont="1" applyBorder="1" applyAlignment="1" applyProtection="1">
      <alignment horizontal="center" vertical="center" shrinkToFit="1"/>
      <protection locked="0"/>
    </xf>
    <xf numFmtId="0" fontId="34" fillId="0" borderId="1" xfId="0" applyFont="1" applyBorder="1" applyAlignment="1" applyProtection="1">
      <alignment horizontal="center" vertical="center" shrinkToFit="1"/>
      <protection locked="0"/>
    </xf>
    <xf numFmtId="0" fontId="34" fillId="0" borderId="5" xfId="0" applyFont="1" applyBorder="1" applyAlignment="1" applyProtection="1">
      <alignment horizontal="center" vertical="center" shrinkToFit="1"/>
      <protection locked="0"/>
    </xf>
    <xf numFmtId="0" fontId="54" fillId="0" borderId="105" xfId="0" applyFont="1" applyBorder="1" applyAlignment="1" applyProtection="1">
      <alignment horizontal="center" vertical="center"/>
      <protection locked="0"/>
    </xf>
    <xf numFmtId="0" fontId="54" fillId="0" borderId="23" xfId="0" applyFont="1" applyBorder="1" applyAlignment="1" applyProtection="1">
      <alignment horizontal="center" vertical="center"/>
      <protection locked="0"/>
    </xf>
    <xf numFmtId="0" fontId="34" fillId="0" borderId="81" xfId="0" applyFont="1" applyBorder="1" applyAlignment="1">
      <alignment horizontal="left" vertical="center"/>
    </xf>
    <xf numFmtId="0" fontId="34" fillId="0" borderId="8" xfId="0" applyFont="1" applyBorder="1" applyAlignment="1">
      <alignment horizontal="left" vertical="center"/>
    </xf>
    <xf numFmtId="0" fontId="34" fillId="0" borderId="33" xfId="0" applyFont="1" applyBorder="1" applyAlignment="1">
      <alignment horizontal="left" vertical="center"/>
    </xf>
    <xf numFmtId="0" fontId="34" fillId="0" borderId="21" xfId="0" applyFont="1" applyBorder="1" applyAlignment="1">
      <alignment horizontal="left" vertical="center"/>
    </xf>
    <xf numFmtId="0" fontId="34" fillId="0" borderId="27" xfId="0" applyFont="1" applyBorder="1" applyAlignment="1">
      <alignment horizontal="left" vertical="center"/>
    </xf>
    <xf numFmtId="0" fontId="34" fillId="0" borderId="22" xfId="0" applyFont="1" applyBorder="1" applyAlignment="1">
      <alignment horizontal="left" vertical="center"/>
    </xf>
    <xf numFmtId="0" fontId="34" fillId="0" borderId="55" xfId="0" applyFont="1" applyBorder="1" applyAlignment="1">
      <alignment horizontal="left" vertical="center"/>
    </xf>
    <xf numFmtId="0" fontId="53" fillId="41" borderId="6" xfId="0" applyFont="1" applyFill="1" applyBorder="1" applyAlignment="1">
      <alignment horizontal="left" vertical="center" shrinkToFit="1"/>
    </xf>
    <xf numFmtId="0" fontId="53" fillId="41" borderId="39" xfId="0" applyFont="1" applyFill="1" applyBorder="1" applyAlignment="1">
      <alignment horizontal="left" vertical="center" shrinkToFit="1"/>
    </xf>
    <xf numFmtId="176" fontId="34" fillId="0" borderId="56" xfId="0" applyNumberFormat="1" applyFont="1" applyBorder="1" applyAlignment="1" applyProtection="1">
      <alignment horizontal="left" vertical="center" shrinkToFit="1"/>
      <protection locked="0"/>
    </xf>
    <xf numFmtId="176" fontId="34" fillId="0" borderId="6" xfId="0" applyNumberFormat="1" applyFont="1" applyBorder="1" applyAlignment="1" applyProtection="1">
      <alignment horizontal="left" vertical="center" shrinkToFit="1"/>
      <protection locked="0"/>
    </xf>
    <xf numFmtId="176" fontId="34" fillId="0" borderId="12" xfId="0" applyNumberFormat="1" applyFont="1" applyBorder="1" applyAlignment="1" applyProtection="1">
      <alignment horizontal="left" vertical="center" shrinkToFit="1"/>
      <protection locked="0"/>
    </xf>
    <xf numFmtId="0" fontId="34" fillId="0" borderId="105" xfId="0" applyFont="1" applyBorder="1" applyAlignment="1" applyProtection="1">
      <alignment horizontal="center" vertical="center"/>
      <protection locked="0"/>
    </xf>
    <xf numFmtId="0" fontId="34" fillId="0" borderId="55" xfId="0" applyFont="1" applyBorder="1" applyAlignment="1" applyProtection="1">
      <alignment horizontal="center" vertical="center"/>
      <protection locked="0"/>
    </xf>
    <xf numFmtId="0" fontId="47" fillId="41" borderId="19" xfId="0" applyFont="1" applyFill="1" applyBorder="1" applyAlignment="1">
      <alignment horizontal="left" vertical="center" shrinkToFit="1"/>
    </xf>
    <xf numFmtId="0" fontId="47" fillId="41" borderId="37" xfId="0" applyFont="1" applyFill="1" applyBorder="1" applyAlignment="1">
      <alignment horizontal="left" vertical="center" shrinkToFit="1"/>
    </xf>
    <xf numFmtId="0" fontId="34" fillId="5" borderId="6" xfId="0" applyFont="1" applyFill="1" applyBorder="1" applyAlignment="1">
      <alignment horizontal="left" vertical="center" shrinkToFit="1"/>
    </xf>
    <xf numFmtId="0" fontId="34" fillId="5" borderId="39" xfId="0" applyFont="1" applyFill="1" applyBorder="1" applyAlignment="1">
      <alignment horizontal="left" vertical="center" shrinkToFit="1"/>
    </xf>
    <xf numFmtId="176" fontId="34" fillId="9" borderId="56" xfId="0" applyNumberFormat="1" applyFont="1" applyFill="1" applyBorder="1" applyAlignment="1" applyProtection="1">
      <alignment horizontal="left" vertical="center" shrinkToFit="1"/>
      <protection locked="0"/>
    </xf>
    <xf numFmtId="176" fontId="34" fillId="9" borderId="6" xfId="0" applyNumberFormat="1" applyFont="1" applyFill="1" applyBorder="1" applyAlignment="1" applyProtection="1">
      <alignment horizontal="left" vertical="center" shrinkToFit="1"/>
      <protection locked="0"/>
    </xf>
    <xf numFmtId="176" fontId="34" fillId="9" borderId="12" xfId="0" applyNumberFormat="1" applyFont="1" applyFill="1" applyBorder="1" applyAlignment="1" applyProtection="1">
      <alignment horizontal="left" vertical="center" shrinkToFit="1"/>
      <protection locked="0"/>
    </xf>
    <xf numFmtId="0" fontId="34" fillId="0" borderId="11" xfId="0" applyFont="1" applyBorder="1" applyAlignment="1" applyProtection="1">
      <alignment horizontal="center" vertical="center" shrinkToFit="1"/>
      <protection locked="0"/>
    </xf>
    <xf numFmtId="0" fontId="34" fillId="0" borderId="4" xfId="0" applyFont="1" applyBorder="1" applyAlignment="1" applyProtection="1">
      <alignment horizontal="center" vertical="center" shrinkToFit="1"/>
      <protection locked="0"/>
    </xf>
    <xf numFmtId="0" fontId="34" fillId="0" borderId="8" xfId="0" applyFont="1" applyBorder="1" applyAlignment="1" applyProtection="1">
      <alignment horizontal="center" vertical="center" shrinkToFit="1"/>
      <protection locked="0"/>
    </xf>
    <xf numFmtId="0" fontId="34" fillId="0" borderId="14" xfId="0" applyFont="1" applyBorder="1" applyAlignment="1" applyProtection="1">
      <alignment horizontal="center" vertical="center" shrinkToFit="1"/>
      <protection locked="0"/>
    </xf>
    <xf numFmtId="0" fontId="34" fillId="0" borderId="0" xfId="0" applyFont="1" applyAlignment="1" applyProtection="1">
      <alignment horizontal="center" vertical="center" shrinkToFit="1"/>
      <protection locked="0"/>
    </xf>
    <xf numFmtId="0" fontId="34" fillId="0" borderId="21" xfId="0" applyFont="1" applyBorder="1" applyAlignment="1" applyProtection="1">
      <alignment horizontal="center" vertical="center" shrinkToFit="1"/>
      <protection locked="0"/>
    </xf>
    <xf numFmtId="0" fontId="47" fillId="5" borderId="19" xfId="0" applyFont="1" applyFill="1" applyBorder="1" applyAlignment="1">
      <alignment horizontal="left" vertical="center" shrinkToFit="1"/>
    </xf>
    <xf numFmtId="0" fontId="47" fillId="5" borderId="37" xfId="0" applyFont="1" applyFill="1" applyBorder="1" applyAlignment="1">
      <alignment horizontal="left" vertical="center" shrinkToFit="1"/>
    </xf>
    <xf numFmtId="0" fontId="34" fillId="9" borderId="15" xfId="0" applyFont="1" applyFill="1" applyBorder="1" applyAlignment="1" applyProtection="1">
      <alignment horizontal="left" vertical="center"/>
      <protection locked="0"/>
    </xf>
    <xf numFmtId="0" fontId="34" fillId="9" borderId="24" xfId="0" applyFont="1" applyFill="1" applyBorder="1" applyAlignment="1" applyProtection="1">
      <alignment horizontal="left" vertical="center"/>
      <protection locked="0"/>
    </xf>
    <xf numFmtId="0" fontId="34" fillId="9" borderId="103" xfId="0" applyFont="1" applyFill="1" applyBorder="1" applyAlignment="1" applyProtection="1">
      <alignment horizontal="left" vertical="center"/>
      <protection locked="0"/>
    </xf>
    <xf numFmtId="0" fontId="34" fillId="41" borderId="103" xfId="0" applyFont="1" applyFill="1" applyBorder="1" applyAlignment="1">
      <alignment horizontal="left" vertical="center" shrinkToFit="1"/>
    </xf>
    <xf numFmtId="0" fontId="34" fillId="41" borderId="15" xfId="0" applyFont="1" applyFill="1" applyBorder="1" applyAlignment="1">
      <alignment horizontal="left" vertical="center" shrinkToFit="1"/>
    </xf>
    <xf numFmtId="0" fontId="34" fillId="41" borderId="24" xfId="0" applyFont="1" applyFill="1" applyBorder="1" applyAlignment="1">
      <alignment horizontal="left" vertical="center" shrinkToFit="1"/>
    </xf>
    <xf numFmtId="0" fontId="34" fillId="9" borderId="103" xfId="0" applyFont="1" applyFill="1" applyBorder="1" applyAlignment="1" applyProtection="1">
      <alignment horizontal="left" vertical="center" shrinkToFit="1"/>
      <protection locked="0"/>
    </xf>
    <xf numFmtId="0" fontId="34" fillId="9" borderId="15" xfId="0" applyFont="1" applyFill="1" applyBorder="1" applyAlignment="1" applyProtection="1">
      <alignment horizontal="left" vertical="center" shrinkToFit="1"/>
      <protection locked="0"/>
    </xf>
    <xf numFmtId="0" fontId="34" fillId="9" borderId="24" xfId="0" applyFont="1" applyFill="1" applyBorder="1" applyAlignment="1" applyProtection="1">
      <alignment horizontal="left" vertical="center" shrinkToFit="1"/>
      <protection locked="0"/>
    </xf>
    <xf numFmtId="0" fontId="34" fillId="9" borderId="29" xfId="0" applyFont="1" applyFill="1" applyBorder="1" applyAlignment="1" applyProtection="1">
      <alignment horizontal="left" vertical="center" shrinkToFit="1"/>
      <protection locked="0"/>
    </xf>
    <xf numFmtId="0" fontId="34" fillId="41" borderId="81" xfId="0" applyFont="1" applyFill="1" applyBorder="1" applyAlignment="1">
      <alignment horizontal="left" vertical="center" shrinkToFit="1"/>
    </xf>
    <xf numFmtId="0" fontId="34" fillId="41" borderId="4" xfId="0" applyFont="1" applyFill="1" applyBorder="1" applyAlignment="1">
      <alignment horizontal="left" vertical="center" shrinkToFit="1"/>
    </xf>
    <xf numFmtId="0" fontId="34" fillId="41" borderId="8" xfId="0" applyFont="1" applyFill="1" applyBorder="1" applyAlignment="1">
      <alignment horizontal="left" vertical="center" shrinkToFit="1"/>
    </xf>
    <xf numFmtId="0" fontId="34" fillId="41" borderId="13" xfId="0" applyFont="1" applyFill="1" applyBorder="1" applyAlignment="1">
      <alignment horizontal="left" vertical="center"/>
    </xf>
    <xf numFmtId="0" fontId="34" fillId="0" borderId="36" xfId="0" applyFont="1" applyBorder="1" applyAlignment="1" applyProtection="1">
      <alignment horizontal="center" vertical="center"/>
      <protection locked="0"/>
    </xf>
    <xf numFmtId="0" fontId="34" fillId="0" borderId="37" xfId="0" applyFont="1" applyBorder="1" applyAlignment="1" applyProtection="1">
      <alignment horizontal="center" vertical="center"/>
      <protection locked="0"/>
    </xf>
    <xf numFmtId="0" fontId="34" fillId="41" borderId="81" xfId="0" applyFont="1" applyFill="1" applyBorder="1" applyAlignment="1">
      <alignment horizontal="left" vertical="center"/>
    </xf>
    <xf numFmtId="0" fontId="34" fillId="41" borderId="4" xfId="0" applyFont="1" applyFill="1" applyBorder="1" applyAlignment="1">
      <alignment horizontal="left" vertical="center"/>
    </xf>
    <xf numFmtId="0" fontId="34" fillId="41" borderId="8" xfId="0" applyFont="1" applyFill="1" applyBorder="1" applyAlignment="1">
      <alignment horizontal="left" vertical="center"/>
    </xf>
    <xf numFmtId="0" fontId="34" fillId="0" borderId="103" xfId="0" applyFont="1" applyBorder="1" applyAlignment="1" applyProtection="1">
      <alignment horizontal="left" vertical="center"/>
      <protection locked="0"/>
    </xf>
    <xf numFmtId="0" fontId="34" fillId="0" borderId="15" xfId="0" applyFont="1" applyBorder="1" applyAlignment="1" applyProtection="1">
      <alignment horizontal="left" vertical="center"/>
      <protection locked="0"/>
    </xf>
    <xf numFmtId="0" fontId="34" fillId="0" borderId="24" xfId="0" applyFont="1" applyBorder="1" applyAlignment="1" applyProtection="1">
      <alignment horizontal="left" vertical="center"/>
      <protection locked="0"/>
    </xf>
    <xf numFmtId="0" fontId="34" fillId="0" borderId="29" xfId="0" applyFont="1" applyBorder="1" applyAlignment="1" applyProtection="1">
      <alignment horizontal="left" vertical="center"/>
      <protection locked="0"/>
    </xf>
    <xf numFmtId="0" fontId="53" fillId="0" borderId="28" xfId="0" applyFont="1" applyBorder="1" applyAlignment="1" applyProtection="1">
      <alignment horizontal="left" vertical="center"/>
      <protection locked="0"/>
    </xf>
    <xf numFmtId="0" fontId="53" fillId="0" borderId="15" xfId="0" applyFont="1" applyBorder="1" applyAlignment="1" applyProtection="1">
      <alignment horizontal="left" vertical="center"/>
      <protection locked="0"/>
    </xf>
    <xf numFmtId="0" fontId="53" fillId="0" borderId="29" xfId="0" applyFont="1" applyBorder="1" applyAlignment="1" applyProtection="1">
      <alignment horizontal="left" vertical="center"/>
      <protection locked="0"/>
    </xf>
    <xf numFmtId="0" fontId="53" fillId="5" borderId="13" xfId="0" applyFont="1" applyFill="1" applyBorder="1" applyAlignment="1">
      <alignment horizontal="center" vertical="center" shrinkToFit="1"/>
    </xf>
    <xf numFmtId="0" fontId="53" fillId="5" borderId="6" xfId="0" applyFont="1" applyFill="1" applyBorder="1" applyAlignment="1">
      <alignment horizontal="center" vertical="center" shrinkToFit="1"/>
    </xf>
    <xf numFmtId="0" fontId="53" fillId="5" borderId="39" xfId="0" applyFont="1" applyFill="1" applyBorder="1" applyAlignment="1">
      <alignment horizontal="center" vertical="center" shrinkToFit="1"/>
    </xf>
    <xf numFmtId="0" fontId="53" fillId="5" borderId="81" xfId="0" applyFont="1" applyFill="1" applyBorder="1" applyAlignment="1">
      <alignment horizontal="left" vertical="center" shrinkToFit="1"/>
    </xf>
    <xf numFmtId="0" fontId="53" fillId="5" borderId="4" xfId="0" applyFont="1" applyFill="1" applyBorder="1" applyAlignment="1">
      <alignment horizontal="left" vertical="center" shrinkToFit="1"/>
    </xf>
    <xf numFmtId="0" fontId="53" fillId="5" borderId="8" xfId="0" applyFont="1" applyFill="1" applyBorder="1" applyAlignment="1">
      <alignment horizontal="left" vertical="center" shrinkToFit="1"/>
    </xf>
    <xf numFmtId="0" fontId="53" fillId="5" borderId="13" xfId="0" applyFont="1" applyFill="1" applyBorder="1" applyAlignment="1">
      <alignment horizontal="left" vertical="center"/>
    </xf>
    <xf numFmtId="0" fontId="53" fillId="5" borderId="6" xfId="0" applyFont="1" applyFill="1" applyBorder="1" applyAlignment="1">
      <alignment horizontal="left" vertical="center"/>
    </xf>
    <xf numFmtId="0" fontId="53" fillId="5" borderId="12" xfId="0" applyFont="1" applyFill="1" applyBorder="1" applyAlignment="1">
      <alignment horizontal="left" vertical="center"/>
    </xf>
    <xf numFmtId="0" fontId="53" fillId="5" borderId="81" xfId="0" applyFont="1" applyFill="1" applyBorder="1" applyAlignment="1">
      <alignment horizontal="left" vertical="center"/>
    </xf>
    <xf numFmtId="0" fontId="53" fillId="5" borderId="4" xfId="0" applyFont="1" applyFill="1" applyBorder="1" applyAlignment="1">
      <alignment horizontal="left" vertical="center"/>
    </xf>
    <xf numFmtId="0" fontId="53" fillId="5" borderId="8" xfId="0" applyFont="1" applyFill="1" applyBorder="1" applyAlignment="1">
      <alignment horizontal="left" vertical="center"/>
    </xf>
    <xf numFmtId="176" fontId="36" fillId="9" borderId="28" xfId="0" applyNumberFormat="1" applyFont="1" applyFill="1" applyBorder="1" applyAlignment="1">
      <alignment horizontal="center" vertical="center"/>
    </xf>
    <xf numFmtId="176" fontId="36" fillId="9" borderId="15" xfId="0" applyNumberFormat="1" applyFont="1" applyFill="1" applyBorder="1" applyAlignment="1">
      <alignment horizontal="center" vertical="center"/>
    </xf>
    <xf numFmtId="176" fontId="36" fillId="9" borderId="24" xfId="0" applyNumberFormat="1" applyFont="1" applyFill="1" applyBorder="1" applyAlignment="1">
      <alignment horizontal="center" vertical="center"/>
    </xf>
    <xf numFmtId="0" fontId="34" fillId="9" borderId="29" xfId="0" applyFont="1" applyFill="1" applyBorder="1" applyAlignment="1" applyProtection="1">
      <alignment horizontal="left" vertical="center"/>
      <protection locked="0"/>
    </xf>
    <xf numFmtId="0" fontId="53" fillId="0" borderId="28" xfId="0" applyFont="1" applyBorder="1" applyAlignment="1">
      <alignment horizontal="left" vertical="center"/>
    </xf>
    <xf numFmtId="0" fontId="53" fillId="0" borderId="15" xfId="0" applyFont="1" applyBorder="1" applyAlignment="1">
      <alignment horizontal="left" vertical="center"/>
    </xf>
    <xf numFmtId="0" fontId="53" fillId="0" borderId="29" xfId="0" applyFont="1" applyBorder="1" applyAlignment="1">
      <alignment horizontal="left" vertical="center"/>
    </xf>
    <xf numFmtId="0" fontId="53" fillId="0" borderId="28" xfId="0" applyFont="1" applyBorder="1" applyAlignment="1">
      <alignment horizontal="center" vertical="center"/>
    </xf>
    <xf numFmtId="0" fontId="53" fillId="0" borderId="15" xfId="0" applyFont="1" applyBorder="1" applyAlignment="1">
      <alignment horizontal="center" vertical="center"/>
    </xf>
    <xf numFmtId="0" fontId="53" fillId="0" borderId="29" xfId="0" applyFont="1" applyBorder="1" applyAlignment="1">
      <alignment horizontal="center" vertical="center"/>
    </xf>
    <xf numFmtId="0" fontId="29" fillId="0" borderId="103" xfId="0" applyFont="1" applyBorder="1" applyAlignment="1" applyProtection="1">
      <alignment horizontal="center" vertical="center"/>
      <protection locked="0"/>
    </xf>
    <xf numFmtId="0" fontId="29" fillId="0" borderId="15" xfId="0" applyFont="1" applyBorder="1" applyAlignment="1" applyProtection="1">
      <alignment horizontal="center" vertical="center"/>
      <protection locked="0"/>
    </xf>
    <xf numFmtId="0" fontId="29" fillId="0" borderId="24" xfId="0" applyFont="1" applyBorder="1" applyAlignment="1" applyProtection="1">
      <alignment horizontal="center" vertical="center"/>
      <protection locked="0"/>
    </xf>
    <xf numFmtId="0" fontId="25" fillId="0" borderId="103" xfId="0" applyFont="1" applyBorder="1" applyAlignment="1" applyProtection="1">
      <alignment horizontal="center" vertical="center"/>
      <protection locked="0"/>
    </xf>
    <xf numFmtId="0" fontId="25" fillId="0" borderId="24" xfId="0" applyFont="1" applyBorder="1" applyAlignment="1" applyProtection="1">
      <alignment horizontal="center" vertical="center"/>
      <protection locked="0"/>
    </xf>
    <xf numFmtId="0" fontId="30" fillId="0" borderId="103" xfId="0" applyFont="1" applyBorder="1" applyAlignment="1" applyProtection="1">
      <alignment horizontal="center" vertical="center"/>
      <protection locked="0"/>
    </xf>
    <xf numFmtId="0" fontId="30" fillId="0" borderId="29" xfId="0" applyFont="1" applyBorder="1" applyAlignment="1" applyProtection="1">
      <alignment horizontal="center" vertical="center"/>
      <protection locked="0"/>
    </xf>
    <xf numFmtId="0" fontId="34" fillId="41" borderId="9" xfId="0" applyFont="1" applyFill="1" applyBorder="1" applyAlignment="1">
      <alignment horizontal="center" vertical="center" shrinkToFit="1"/>
    </xf>
    <xf numFmtId="0" fontId="34" fillId="41" borderId="2" xfId="0" applyFont="1" applyFill="1" applyBorder="1" applyAlignment="1">
      <alignment horizontal="center" vertical="center" shrinkToFit="1"/>
    </xf>
    <xf numFmtId="0" fontId="34" fillId="41" borderId="3" xfId="0" applyFont="1" applyFill="1" applyBorder="1" applyAlignment="1">
      <alignment horizontal="center" vertical="center" shrinkToFit="1"/>
    </xf>
    <xf numFmtId="0" fontId="34" fillId="41" borderId="2" xfId="0" applyFont="1" applyFill="1" applyBorder="1" applyAlignment="1">
      <alignment horizontal="center" vertical="center"/>
    </xf>
    <xf numFmtId="0" fontId="34" fillId="41" borderId="11" xfId="0" applyFont="1" applyFill="1" applyBorder="1" applyAlignment="1">
      <alignment horizontal="left" vertical="center"/>
    </xf>
    <xf numFmtId="0" fontId="34" fillId="0" borderId="4" xfId="0" applyFont="1" applyBorder="1" applyAlignment="1">
      <alignment vertical="center"/>
    </xf>
    <xf numFmtId="0" fontId="34" fillId="0" borderId="8" xfId="0" applyFont="1" applyBorder="1" applyAlignment="1">
      <alignment vertical="center"/>
    </xf>
    <xf numFmtId="0" fontId="34" fillId="0" borderId="16" xfId="0" applyFont="1" applyBorder="1" applyAlignment="1">
      <alignment horizontal="center" vertical="center"/>
    </xf>
    <xf numFmtId="0" fontId="34" fillId="0" borderId="1" xfId="0" applyFont="1" applyBorder="1" applyAlignment="1">
      <alignment horizontal="center" vertical="center"/>
    </xf>
    <xf numFmtId="0" fontId="34" fillId="0" borderId="1" xfId="0" applyFont="1" applyBorder="1" applyAlignment="1">
      <alignment vertical="center" shrinkToFit="1"/>
    </xf>
    <xf numFmtId="0" fontId="34" fillId="0" borderId="1" xfId="0" applyFont="1" applyBorder="1" applyAlignment="1">
      <alignment horizontal="center" vertical="center" shrinkToFit="1"/>
    </xf>
    <xf numFmtId="0" fontId="34" fillId="0" borderId="5" xfId="0" applyFont="1" applyBorder="1" applyAlignment="1">
      <alignment vertical="center" shrinkToFit="1"/>
    </xf>
    <xf numFmtId="176" fontId="34" fillId="0" borderId="11" xfId="0" applyNumberFormat="1" applyFont="1" applyBorder="1" applyAlignment="1" applyProtection="1">
      <alignment horizontal="center" vertical="center" shrinkToFit="1"/>
      <protection locked="0"/>
    </xf>
    <xf numFmtId="176" fontId="34" fillId="0" borderId="4" xfId="0" applyNumberFormat="1" applyFont="1" applyBorder="1" applyAlignment="1" applyProtection="1">
      <alignment horizontal="center" vertical="center" shrinkToFit="1"/>
      <protection locked="0"/>
    </xf>
    <xf numFmtId="176" fontId="34" fillId="0" borderId="8" xfId="0" applyNumberFormat="1" applyFont="1" applyBorder="1" applyAlignment="1" applyProtection="1">
      <alignment horizontal="center" vertical="center" shrinkToFit="1"/>
      <protection locked="0"/>
    </xf>
    <xf numFmtId="0" fontId="34" fillId="0" borderId="12" xfId="0" applyFont="1" applyBorder="1" applyAlignment="1" applyProtection="1">
      <alignment horizontal="left" vertical="center" shrinkToFit="1"/>
      <protection locked="0"/>
    </xf>
    <xf numFmtId="0" fontId="34" fillId="0" borderId="11" xfId="0" applyFont="1" applyBorder="1" applyAlignment="1" applyProtection="1">
      <alignment horizontal="center" vertical="center"/>
      <protection locked="0"/>
    </xf>
    <xf numFmtId="0" fontId="34" fillId="0" borderId="8" xfId="0" applyFont="1" applyBorder="1" applyAlignment="1" applyProtection="1">
      <alignment horizontal="center" vertical="center"/>
      <protection locked="0"/>
    </xf>
    <xf numFmtId="0" fontId="34" fillId="0" borderId="11" xfId="0" applyFont="1" applyBorder="1" applyAlignment="1">
      <alignment horizontal="center" vertical="center" shrinkToFit="1"/>
    </xf>
    <xf numFmtId="0" fontId="34" fillId="0" borderId="4" xfId="0" applyFont="1" applyBorder="1" applyAlignment="1">
      <alignment horizontal="center" vertical="center" shrinkToFit="1"/>
    </xf>
    <xf numFmtId="0" fontId="34" fillId="0" borderId="6" xfId="0" applyFont="1" applyBorder="1" applyAlignment="1">
      <alignment vertical="center"/>
    </xf>
    <xf numFmtId="0" fontId="34" fillId="0" borderId="12" xfId="0" applyFont="1" applyBorder="1" applyAlignment="1">
      <alignment vertical="center"/>
    </xf>
    <xf numFmtId="0" fontId="34" fillId="0" borderId="28" xfId="0" applyFont="1" applyBorder="1" applyAlignment="1">
      <alignment horizontal="center" vertical="center"/>
    </xf>
    <xf numFmtId="0" fontId="34" fillId="0" borderId="15" xfId="0" applyFont="1" applyBorder="1" applyAlignment="1">
      <alignment horizontal="center" vertical="center"/>
    </xf>
    <xf numFmtId="0" fontId="34" fillId="0" borderId="15" xfId="0" applyFont="1" applyBorder="1" applyAlignment="1">
      <alignment vertical="center" shrinkToFit="1"/>
    </xf>
    <xf numFmtId="0" fontId="34" fillId="0" borderId="24" xfId="0" applyFont="1" applyBorder="1" applyAlignment="1">
      <alignment vertical="center" shrinkToFit="1"/>
    </xf>
    <xf numFmtId="0" fontId="34" fillId="0" borderId="29" xfId="0" applyFont="1" applyBorder="1" applyAlignment="1">
      <alignment vertical="center" shrinkToFit="1"/>
    </xf>
    <xf numFmtId="0" fontId="34" fillId="0" borderId="13" xfId="0" applyFont="1" applyBorder="1" applyAlignment="1">
      <alignment horizontal="center" vertical="center" shrinkToFit="1"/>
    </xf>
    <xf numFmtId="0" fontId="34" fillId="0" borderId="6" xfId="0" applyFont="1" applyBorder="1" applyAlignment="1">
      <alignment horizontal="center" vertical="center" shrinkToFit="1"/>
    </xf>
    <xf numFmtId="0" fontId="34" fillId="0" borderId="39" xfId="0" applyFont="1" applyBorder="1" applyAlignment="1">
      <alignment vertical="center"/>
    </xf>
    <xf numFmtId="0" fontId="34" fillId="0" borderId="56" xfId="0" applyFont="1" applyBorder="1" applyAlignment="1">
      <alignment horizontal="center" vertical="center" shrinkToFit="1"/>
    </xf>
    <xf numFmtId="0" fontId="30" fillId="0" borderId="11" xfId="0" applyFont="1" applyBorder="1" applyAlignment="1" applyProtection="1">
      <alignment horizontal="center" vertical="center" shrinkToFit="1"/>
      <protection locked="0"/>
    </xf>
    <xf numFmtId="0" fontId="30" fillId="0" borderId="4" xfId="0" applyFont="1" applyBorder="1" applyAlignment="1" applyProtection="1">
      <alignment horizontal="center" vertical="center" shrinkToFit="1"/>
      <protection locked="0"/>
    </xf>
    <xf numFmtId="0" fontId="30" fillId="0" borderId="8" xfId="0" applyFont="1" applyBorder="1" applyAlignment="1" applyProtection="1">
      <alignment horizontal="center" vertical="center" shrinkToFit="1"/>
      <protection locked="0"/>
    </xf>
    <xf numFmtId="176" fontId="29" fillId="0" borderId="4" xfId="0" applyNumberFormat="1" applyFont="1" applyBorder="1" applyAlignment="1" applyProtection="1">
      <alignment horizontal="center" vertical="center" shrinkToFit="1"/>
      <protection locked="0"/>
    </xf>
    <xf numFmtId="176" fontId="29" fillId="0" borderId="8" xfId="0" applyNumberFormat="1" applyFont="1" applyBorder="1" applyAlignment="1" applyProtection="1">
      <alignment horizontal="center" vertical="center" shrinkToFit="1"/>
      <protection locked="0"/>
    </xf>
    <xf numFmtId="176" fontId="29" fillId="0" borderId="11" xfId="0" applyNumberFormat="1" applyFont="1" applyBorder="1" applyAlignment="1" applyProtection="1">
      <alignment horizontal="left" vertical="center"/>
      <protection locked="0"/>
    </xf>
    <xf numFmtId="176" fontId="29" fillId="0" borderId="4" xfId="0" applyNumberFormat="1" applyFont="1" applyBorder="1" applyAlignment="1" applyProtection="1">
      <alignment horizontal="left" vertical="center"/>
      <protection locked="0"/>
    </xf>
    <xf numFmtId="176" fontId="29" fillId="0" borderId="8" xfId="0" applyNumberFormat="1" applyFont="1" applyBorder="1" applyAlignment="1" applyProtection="1">
      <alignment horizontal="left" vertical="center"/>
      <protection locked="0"/>
    </xf>
    <xf numFmtId="176" fontId="34" fillId="0" borderId="11" xfId="0" applyNumberFormat="1" applyFont="1" applyBorder="1" applyAlignment="1" applyProtection="1">
      <alignment horizontal="left" vertical="center" shrinkToFit="1"/>
      <protection locked="0"/>
    </xf>
    <xf numFmtId="176" fontId="34" fillId="0" borderId="4" xfId="0" applyNumberFormat="1" applyFont="1" applyBorder="1" applyAlignment="1" applyProtection="1">
      <alignment horizontal="left" vertical="center" shrinkToFit="1"/>
      <protection locked="0"/>
    </xf>
    <xf numFmtId="176" fontId="34" fillId="0" borderId="8" xfId="0" applyNumberFormat="1" applyFont="1" applyBorder="1" applyAlignment="1" applyProtection="1">
      <alignment horizontal="left" vertical="center" shrinkToFit="1"/>
      <protection locked="0"/>
    </xf>
    <xf numFmtId="0" fontId="41" fillId="2" borderId="30" xfId="0" applyFont="1" applyFill="1" applyBorder="1" applyAlignment="1">
      <alignment horizontal="left" vertical="center"/>
    </xf>
    <xf numFmtId="0" fontId="30" fillId="0" borderId="0" xfId="0" applyFont="1" applyAlignment="1">
      <alignment horizontal="left" vertical="center" wrapText="1"/>
    </xf>
    <xf numFmtId="0" fontId="47" fillId="5" borderId="11" xfId="0" applyFont="1" applyFill="1" applyBorder="1" applyAlignment="1">
      <alignment horizontal="right" vertical="center"/>
    </xf>
    <xf numFmtId="0" fontId="47" fillId="5" borderId="4" xfId="0" applyFont="1" applyFill="1" applyBorder="1" applyAlignment="1">
      <alignment horizontal="right" vertical="center"/>
    </xf>
    <xf numFmtId="0" fontId="47" fillId="5" borderId="8" xfId="0" applyFont="1" applyFill="1" applyBorder="1" applyAlignment="1">
      <alignment horizontal="right" vertical="center"/>
    </xf>
    <xf numFmtId="0" fontId="23" fillId="9" borderId="28" xfId="0" applyFont="1" applyFill="1" applyBorder="1" applyAlignment="1" applyProtection="1">
      <alignment horizontal="left" vertical="center" shrinkToFit="1"/>
      <protection locked="0"/>
    </xf>
    <xf numFmtId="0" fontId="23" fillId="9" borderId="15" xfId="0" applyFont="1" applyFill="1" applyBorder="1" applyAlignment="1" applyProtection="1">
      <alignment horizontal="left" vertical="center" shrinkToFit="1"/>
      <protection locked="0"/>
    </xf>
    <xf numFmtId="0" fontId="23" fillId="9" borderId="29" xfId="0" applyFont="1" applyFill="1" applyBorder="1" applyAlignment="1" applyProtection="1">
      <alignment horizontal="left" vertical="center" shrinkToFit="1"/>
      <protection locked="0"/>
    </xf>
    <xf numFmtId="0" fontId="23" fillId="9" borderId="11" xfId="0" applyFont="1" applyFill="1" applyBorder="1" applyAlignment="1" applyProtection="1">
      <alignment horizontal="center" vertical="center" wrapText="1"/>
      <protection locked="0"/>
    </xf>
    <xf numFmtId="0" fontId="23" fillId="9" borderId="4" xfId="0" applyFont="1" applyFill="1" applyBorder="1" applyAlignment="1" applyProtection="1">
      <alignment horizontal="center" vertical="center" wrapText="1"/>
      <protection locked="0"/>
    </xf>
    <xf numFmtId="0" fontId="23" fillId="9" borderId="8" xfId="0" applyFont="1" applyFill="1" applyBorder="1" applyAlignment="1" applyProtection="1">
      <alignment horizontal="center" vertical="center" wrapText="1"/>
      <protection locked="0"/>
    </xf>
    <xf numFmtId="0" fontId="23" fillId="9" borderId="16" xfId="0" applyFont="1" applyFill="1" applyBorder="1" applyAlignment="1" applyProtection="1">
      <alignment horizontal="center" vertical="center" wrapText="1"/>
      <protection locked="0"/>
    </xf>
    <xf numFmtId="0" fontId="23" fillId="9" borderId="1" xfId="0" applyFont="1" applyFill="1" applyBorder="1" applyAlignment="1" applyProtection="1">
      <alignment horizontal="center" vertical="center" wrapText="1"/>
      <protection locked="0"/>
    </xf>
    <xf numFmtId="0" fontId="23" fillId="9" borderId="5" xfId="0" applyFont="1" applyFill="1" applyBorder="1" applyAlignment="1" applyProtection="1">
      <alignment horizontal="center" vertical="center" wrapText="1"/>
      <protection locked="0"/>
    </xf>
    <xf numFmtId="0" fontId="23" fillId="9" borderId="25" xfId="0" applyFont="1" applyFill="1" applyBorder="1" applyAlignment="1" applyProtection="1">
      <alignment horizontal="left" vertical="center" shrinkToFit="1"/>
      <protection locked="0"/>
    </xf>
    <xf numFmtId="0" fontId="23" fillId="9" borderId="26" xfId="0" applyFont="1" applyFill="1" applyBorder="1" applyAlignment="1" applyProtection="1">
      <alignment horizontal="left" vertical="center" shrinkToFit="1"/>
      <protection locked="0"/>
    </xf>
    <xf numFmtId="0" fontId="23" fillId="9" borderId="35" xfId="0" applyFont="1" applyFill="1" applyBorder="1" applyAlignment="1" applyProtection="1">
      <alignment horizontal="left" vertical="center" shrinkToFit="1"/>
      <protection locked="0"/>
    </xf>
    <xf numFmtId="0" fontId="23" fillId="9" borderId="16" xfId="0" applyFont="1" applyFill="1" applyBorder="1" applyAlignment="1" applyProtection="1">
      <alignment horizontal="left" vertical="center" shrinkToFit="1"/>
      <protection locked="0"/>
    </xf>
    <xf numFmtId="0" fontId="23" fillId="9" borderId="1" xfId="0" applyFont="1" applyFill="1" applyBorder="1" applyAlignment="1" applyProtection="1">
      <alignment horizontal="left" vertical="center" shrinkToFit="1"/>
      <protection locked="0"/>
    </xf>
    <xf numFmtId="0" fontId="23" fillId="9" borderId="5" xfId="0" applyFont="1" applyFill="1" applyBorder="1" applyAlignment="1" applyProtection="1">
      <alignment horizontal="left" vertical="center" shrinkToFit="1"/>
      <protection locked="0"/>
    </xf>
    <xf numFmtId="49" fontId="23" fillId="9" borderId="9" xfId="0" applyNumberFormat="1" applyFont="1" applyFill="1" applyBorder="1" applyAlignment="1" applyProtection="1">
      <alignment horizontal="center" vertical="center" wrapText="1"/>
      <protection locked="0"/>
    </xf>
    <xf numFmtId="49" fontId="23" fillId="9" borderId="2" xfId="0" applyNumberFormat="1" applyFont="1" applyFill="1" applyBorder="1" applyAlignment="1" applyProtection="1">
      <alignment horizontal="center" vertical="center" wrapText="1"/>
      <protection locked="0"/>
    </xf>
    <xf numFmtId="49" fontId="23" fillId="9" borderId="3" xfId="0" applyNumberFormat="1" applyFont="1" applyFill="1" applyBorder="1" applyAlignment="1" applyProtection="1">
      <alignment horizontal="center" vertical="center" wrapText="1"/>
      <protection locked="0"/>
    </xf>
    <xf numFmtId="0" fontId="36" fillId="5" borderId="9" xfId="0" applyFont="1" applyFill="1" applyBorder="1" applyAlignment="1">
      <alignment horizontal="left" vertical="center" wrapText="1"/>
    </xf>
    <xf numFmtId="0" fontId="36" fillId="5" borderId="2" xfId="0" applyFont="1" applyFill="1" applyBorder="1" applyAlignment="1">
      <alignment horizontal="left" vertical="center" wrapText="1"/>
    </xf>
    <xf numFmtId="0" fontId="36" fillId="5" borderId="3" xfId="0" applyFont="1" applyFill="1" applyBorder="1" applyAlignment="1">
      <alignment horizontal="left" vertical="center" wrapText="1"/>
    </xf>
    <xf numFmtId="0" fontId="23" fillId="0" borderId="3" xfId="0" applyFont="1" applyBorder="1" applyAlignment="1">
      <alignment horizontal="left" vertical="center" shrinkToFit="1"/>
    </xf>
    <xf numFmtId="0" fontId="34" fillId="2" borderId="0" xfId="0" applyFont="1" applyFill="1" applyAlignment="1">
      <alignment horizontal="left" vertical="top" wrapText="1"/>
    </xf>
    <xf numFmtId="0" fontId="34" fillId="2" borderId="0" xfId="0" applyFont="1" applyFill="1" applyAlignment="1">
      <alignment horizontal="left" vertical="top"/>
    </xf>
    <xf numFmtId="0" fontId="23" fillId="9" borderId="11" xfId="0" applyFont="1" applyFill="1" applyBorder="1" applyAlignment="1" applyProtection="1">
      <alignment horizontal="left" vertical="center"/>
      <protection locked="0"/>
    </xf>
    <xf numFmtId="0" fontId="23" fillId="9" borderId="4" xfId="0" applyFont="1" applyFill="1" applyBorder="1" applyAlignment="1" applyProtection="1">
      <alignment horizontal="left" vertical="center"/>
      <protection locked="0"/>
    </xf>
    <xf numFmtId="0" fontId="23" fillId="9" borderId="8" xfId="0" applyFont="1" applyFill="1" applyBorder="1" applyAlignment="1" applyProtection="1">
      <alignment horizontal="left" vertical="center"/>
      <protection locked="0"/>
    </xf>
    <xf numFmtId="0" fontId="23" fillId="9" borderId="66" xfId="0" applyFont="1" applyFill="1" applyBorder="1" applyAlignment="1" applyProtection="1">
      <alignment horizontal="center" vertical="center"/>
      <protection locked="0"/>
    </xf>
    <xf numFmtId="0" fontId="23" fillId="9" borderId="83" xfId="0" applyFont="1" applyFill="1" applyBorder="1" applyAlignment="1" applyProtection="1">
      <alignment horizontal="center" vertical="center"/>
      <protection locked="0"/>
    </xf>
    <xf numFmtId="0" fontId="23" fillId="0" borderId="28" xfId="0" applyFont="1" applyBorder="1" applyAlignment="1" applyProtection="1">
      <alignment horizontal="left" vertical="center" shrinkToFit="1"/>
      <protection locked="0"/>
    </xf>
    <xf numFmtId="0" fontId="23" fillId="0" borderId="15" xfId="0" applyFont="1" applyBorder="1" applyAlignment="1" applyProtection="1">
      <alignment horizontal="left" vertical="center" shrinkToFit="1"/>
      <protection locked="0"/>
    </xf>
    <xf numFmtId="0" fontId="23" fillId="0" borderId="29" xfId="0" applyFont="1" applyBorder="1" applyAlignment="1" applyProtection="1">
      <alignment horizontal="left" vertical="center" shrinkToFit="1"/>
      <protection locked="0"/>
    </xf>
    <xf numFmtId="0" fontId="23" fillId="0" borderId="11" xfId="0" applyFont="1" applyBorder="1" applyAlignment="1" applyProtection="1">
      <alignment horizontal="center" vertical="center" wrapText="1"/>
      <protection locked="0"/>
    </xf>
    <xf numFmtId="0" fontId="23" fillId="0" borderId="4"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0" borderId="16" xfId="0" applyFont="1" applyBorder="1" applyAlignment="1" applyProtection="1">
      <alignment horizontal="center" vertical="center" wrapText="1"/>
      <protection locked="0"/>
    </xf>
    <xf numFmtId="0" fontId="23" fillId="0" borderId="1" xfId="0" applyFont="1" applyBorder="1" applyAlignment="1" applyProtection="1">
      <alignment horizontal="center" vertical="center" wrapText="1"/>
      <protection locked="0"/>
    </xf>
    <xf numFmtId="0" fontId="23" fillId="0" borderId="5" xfId="0" applyFont="1" applyBorder="1" applyAlignment="1" applyProtection="1">
      <alignment horizontal="center" vertical="center" wrapText="1"/>
      <protection locked="0"/>
    </xf>
    <xf numFmtId="0" fontId="23" fillId="0" borderId="25" xfId="0" applyFont="1" applyBorder="1" applyAlignment="1" applyProtection="1">
      <alignment horizontal="left" vertical="center" shrinkToFit="1"/>
      <protection locked="0"/>
    </xf>
    <xf numFmtId="0" fontId="23" fillId="0" borderId="26" xfId="0" applyFont="1" applyBorder="1" applyAlignment="1" applyProtection="1">
      <alignment horizontal="left" vertical="center" shrinkToFit="1"/>
      <protection locked="0"/>
    </xf>
    <xf numFmtId="0" fontId="23" fillId="0" borderId="35" xfId="0" applyFont="1" applyBorder="1" applyAlignment="1" applyProtection="1">
      <alignment horizontal="left" vertical="center" shrinkToFit="1"/>
      <protection locked="0"/>
    </xf>
    <xf numFmtId="0" fontId="23" fillId="0" borderId="16" xfId="0" applyFont="1" applyBorder="1" applyAlignment="1" applyProtection="1">
      <alignment horizontal="left" vertical="center" shrinkToFit="1"/>
      <protection locked="0"/>
    </xf>
    <xf numFmtId="0" fontId="23" fillId="0" borderId="1" xfId="0" applyFont="1" applyBorder="1" applyAlignment="1" applyProtection="1">
      <alignment horizontal="left" vertical="center" shrinkToFit="1"/>
      <protection locked="0"/>
    </xf>
    <xf numFmtId="0" fontId="23" fillId="0" borderId="5" xfId="0" applyFont="1" applyBorder="1" applyAlignment="1" applyProtection="1">
      <alignment horizontal="left" vertical="center" shrinkToFit="1"/>
      <protection locked="0"/>
    </xf>
    <xf numFmtId="49" fontId="23" fillId="0" borderId="9" xfId="0" applyNumberFormat="1" applyFont="1" applyBorder="1" applyAlignment="1" applyProtection="1">
      <alignment horizontal="center" vertical="center" wrapText="1"/>
      <protection locked="0"/>
    </xf>
    <xf numFmtId="49" fontId="23" fillId="0" borderId="2" xfId="0" applyNumberFormat="1" applyFont="1" applyBorder="1" applyAlignment="1" applyProtection="1">
      <alignment horizontal="center" vertical="center" wrapText="1"/>
      <protection locked="0"/>
    </xf>
    <xf numFmtId="49" fontId="23" fillId="0" borderId="3" xfId="0" applyNumberFormat="1" applyFont="1" applyBorder="1" applyAlignment="1" applyProtection="1">
      <alignment horizontal="center" vertical="center" wrapText="1"/>
      <protection locked="0"/>
    </xf>
    <xf numFmtId="0" fontId="23" fillId="0" borderId="11" xfId="0" applyFont="1" applyBorder="1" applyAlignment="1" applyProtection="1">
      <alignment horizontal="left" vertical="center"/>
      <protection locked="0"/>
    </xf>
    <xf numFmtId="0" fontId="23" fillId="0" borderId="4" xfId="0" applyFont="1" applyBorder="1" applyAlignment="1" applyProtection="1">
      <alignment horizontal="left" vertical="center"/>
      <protection locked="0"/>
    </xf>
    <xf numFmtId="0" fontId="23" fillId="0" borderId="8" xfId="0" applyFont="1" applyBorder="1" applyAlignment="1" applyProtection="1">
      <alignment horizontal="left" vertical="center"/>
      <protection locked="0"/>
    </xf>
    <xf numFmtId="0" fontId="23" fillId="0" borderId="66" xfId="0" applyFont="1" applyBorder="1" applyAlignment="1" applyProtection="1">
      <alignment horizontal="center" vertical="center"/>
      <protection locked="0"/>
    </xf>
    <xf numFmtId="0" fontId="23" fillId="0" borderId="83" xfId="0" applyFont="1" applyBorder="1" applyAlignment="1" applyProtection="1">
      <alignment horizontal="center" vertical="center"/>
      <protection locked="0"/>
    </xf>
    <xf numFmtId="0" fontId="23" fillId="9" borderId="84" xfId="0" applyFont="1" applyFill="1" applyBorder="1" applyAlignment="1" applyProtection="1">
      <alignment horizontal="center" vertical="center"/>
      <protection locked="0"/>
    </xf>
    <xf numFmtId="0" fontId="23" fillId="0" borderId="84" xfId="0" applyFont="1" applyBorder="1" applyAlignment="1" applyProtection="1">
      <alignment horizontal="center" vertical="center"/>
      <protection locked="0"/>
    </xf>
    <xf numFmtId="0" fontId="23" fillId="0" borderId="88" xfId="0" applyFont="1" applyBorder="1" applyAlignment="1" applyProtection="1">
      <alignment horizontal="center" vertical="center"/>
      <protection locked="0"/>
    </xf>
    <xf numFmtId="0" fontId="23" fillId="0" borderId="89" xfId="0" applyFont="1" applyBorder="1" applyAlignment="1" applyProtection="1">
      <alignment horizontal="center" vertical="center"/>
      <protection locked="0"/>
    </xf>
    <xf numFmtId="0" fontId="34" fillId="5" borderId="16" xfId="0" applyFont="1" applyFill="1" applyBorder="1" applyAlignment="1">
      <alignment horizontal="left" vertical="center"/>
    </xf>
    <xf numFmtId="0" fontId="34" fillId="5" borderId="1" xfId="0" applyFont="1" applyFill="1" applyBorder="1" applyAlignment="1">
      <alignment horizontal="left" vertical="center"/>
    </xf>
    <xf numFmtId="0" fontId="34" fillId="5" borderId="5" xfId="0" applyFont="1" applyFill="1" applyBorder="1" applyAlignment="1">
      <alignment horizontal="left" vertical="center"/>
    </xf>
    <xf numFmtId="0" fontId="23" fillId="0" borderId="3" xfId="0" applyFont="1" applyBorder="1" applyAlignment="1" applyProtection="1">
      <alignment horizontal="left" vertical="center"/>
      <protection locked="0"/>
    </xf>
    <xf numFmtId="0" fontId="23" fillId="0" borderId="54" xfId="0" applyFont="1" applyBorder="1" applyAlignment="1" applyProtection="1">
      <alignment horizontal="center" vertical="center"/>
      <protection locked="0"/>
    </xf>
    <xf numFmtId="0" fontId="30" fillId="7" borderId="71" xfId="0" applyFont="1" applyFill="1" applyBorder="1" applyAlignment="1">
      <alignment horizontal="center" vertical="center" wrapText="1"/>
    </xf>
    <xf numFmtId="0" fontId="30" fillId="7" borderId="72" xfId="0" applyFont="1" applyFill="1" applyBorder="1" applyAlignment="1">
      <alignment horizontal="center" vertical="center" wrapText="1"/>
    </xf>
    <xf numFmtId="0" fontId="30" fillId="7" borderId="70" xfId="0" applyFont="1" applyFill="1" applyBorder="1" applyAlignment="1">
      <alignment horizontal="center" vertical="center"/>
    </xf>
    <xf numFmtId="0" fontId="30" fillId="7" borderId="73" xfId="0" applyFont="1" applyFill="1" applyBorder="1" applyAlignment="1">
      <alignment horizontal="center" vertical="center"/>
    </xf>
  </cellXfs>
  <cellStyles count="5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2" builtinId="15" customBuiltin="1"/>
    <cellStyle name="チェック セル" xfId="14" builtinId="23" customBuiltin="1"/>
    <cellStyle name="どちらでもない" xfId="9" builtinId="28" customBuiltin="1"/>
    <cellStyle name="パーセント" xfId="50" builtinId="5"/>
    <cellStyle name="ハイパーリンク" xfId="1" builtinId="8"/>
    <cellStyle name="ハイパーリンク 2" xfId="46" xr:uid="{00000000-0005-0000-0000-00001D000000}"/>
    <cellStyle name="ハイパーリンク 2 2" xfId="53" xr:uid="{00000000-0005-0000-0000-00001E000000}"/>
    <cellStyle name="メモ 2" xfId="43" xr:uid="{00000000-0005-0000-0000-00001F000000}"/>
    <cellStyle name="リンク セル" xfId="13" builtinId="24" customBuiltin="1"/>
    <cellStyle name="悪い" xfId="8" builtinId="27" customBuiltin="1"/>
    <cellStyle name="計算" xfId="12" builtinId="22" customBuiltin="1"/>
    <cellStyle name="警告文" xfId="15" builtinId="11" customBuiltin="1"/>
    <cellStyle name="見出し 1" xfId="3" builtinId="16" customBuiltin="1"/>
    <cellStyle name="見出し 2" xfId="4" builtinId="17" customBuiltin="1"/>
    <cellStyle name="見出し 3" xfId="5" builtinId="18" customBuiltin="1"/>
    <cellStyle name="見出し 4" xfId="6" builtinId="19" customBuiltin="1"/>
    <cellStyle name="集計" xfId="17" builtinId="25" customBuiltin="1"/>
    <cellStyle name="出力" xfId="11" builtinId="21" customBuiltin="1"/>
    <cellStyle name="説明文" xfId="16" builtinId="53" customBuiltin="1"/>
    <cellStyle name="入力" xfId="10" builtinId="20" customBuiltin="1"/>
    <cellStyle name="標準" xfId="0" builtinId="0"/>
    <cellStyle name="標準 10" xfId="51" xr:uid="{00000000-0005-0000-0000-00002D000000}"/>
    <cellStyle name="標準 2" xfId="42" xr:uid="{00000000-0005-0000-0000-00002E000000}"/>
    <cellStyle name="標準 2 2" xfId="45" xr:uid="{00000000-0005-0000-0000-00002F000000}"/>
    <cellStyle name="標準 2 3" xfId="52" xr:uid="{00000000-0005-0000-0000-000030000000}"/>
    <cellStyle name="標準 3" xfId="44" xr:uid="{00000000-0005-0000-0000-000031000000}"/>
    <cellStyle name="標準 4" xfId="47" xr:uid="{00000000-0005-0000-0000-000032000000}"/>
    <cellStyle name="標準 5" xfId="48" xr:uid="{00000000-0005-0000-0000-000033000000}"/>
    <cellStyle name="標準 6" xfId="49" xr:uid="{00000000-0005-0000-0000-000034000000}"/>
    <cellStyle name="標準 7" xfId="54" xr:uid="{00000000-0005-0000-0000-000035000000}"/>
    <cellStyle name="良い" xfId="7" builtinId="26" customBuiltin="1"/>
  </cellStyles>
  <dxfs count="28">
    <dxf>
      <font>
        <color theme="0"/>
      </font>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rgb="FFFFFFCC"/>
        </patternFill>
      </fill>
    </dxf>
    <dxf>
      <font>
        <color theme="0" tint="-0.24994659260841701"/>
      </font>
      <fill>
        <patternFill>
          <bgColor theme="0" tint="-0.24994659260841701"/>
        </patternFill>
      </fill>
    </dxf>
    <dxf>
      <fill>
        <patternFill>
          <bgColor rgb="FFFFFFCC"/>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ill>
        <patternFill>
          <bgColor rgb="FFFFFFCC"/>
        </patternFill>
      </fill>
    </dxf>
    <dxf>
      <fill>
        <patternFill>
          <bgColor rgb="FFFFFFCC"/>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rgb="FFBFBFBF"/>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0000FF"/>
      <color rgb="FFFFFFCC"/>
      <color rgb="FF0033CC"/>
      <color rgb="FF3333CC"/>
      <color rgb="FF6699FF"/>
      <color rgb="FF3366FF"/>
      <color rgb="FFBFBFBF"/>
      <color rgb="FFFFFFFF"/>
      <color rgb="FF99CC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calcChain" Target="calcChain.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GBox" noThreeD="1"/>
</file>

<file path=xl/ctrlProps/ctrlProp63.xml><?xml version="1.0" encoding="utf-8"?>
<formControlPr xmlns="http://schemas.microsoft.com/office/spreadsheetml/2009/9/main" objectType="GBox"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GBox"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_rels/drawing1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209550</xdr:colOff>
          <xdr:row>16</xdr:row>
          <xdr:rowOff>0</xdr:rowOff>
        </xdr:from>
        <xdr:to>
          <xdr:col>8</xdr:col>
          <xdr:colOff>47625</xdr:colOff>
          <xdr:row>16</xdr:row>
          <xdr:rowOff>66675</xdr:rowOff>
        </xdr:to>
        <xdr:sp macro="" textlink="">
          <xdr:nvSpPr>
            <xdr:cNvPr id="1025" name="Group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16</xdr:row>
          <xdr:rowOff>0</xdr:rowOff>
        </xdr:from>
        <xdr:to>
          <xdr:col>8</xdr:col>
          <xdr:colOff>47625</xdr:colOff>
          <xdr:row>17</xdr:row>
          <xdr:rowOff>0</xdr:rowOff>
        </xdr:to>
        <xdr:sp macro="" textlink="">
          <xdr:nvSpPr>
            <xdr:cNvPr id="1026" name="Group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16</xdr:row>
          <xdr:rowOff>0</xdr:rowOff>
        </xdr:from>
        <xdr:to>
          <xdr:col>8</xdr:col>
          <xdr:colOff>47625</xdr:colOff>
          <xdr:row>16</xdr:row>
          <xdr:rowOff>57150</xdr:rowOff>
        </xdr:to>
        <xdr:sp macro="" textlink="">
          <xdr:nvSpPr>
            <xdr:cNvPr id="1027" name="Group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16</xdr:row>
          <xdr:rowOff>0</xdr:rowOff>
        </xdr:from>
        <xdr:to>
          <xdr:col>2</xdr:col>
          <xdr:colOff>133350</xdr:colOff>
          <xdr:row>30</xdr:row>
          <xdr:rowOff>0</xdr:rowOff>
        </xdr:to>
        <xdr:sp macro="" textlink="">
          <xdr:nvSpPr>
            <xdr:cNvPr id="1028" name="Group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16</xdr:row>
          <xdr:rowOff>0</xdr:rowOff>
        </xdr:from>
        <xdr:to>
          <xdr:col>3</xdr:col>
          <xdr:colOff>180975</xdr:colOff>
          <xdr:row>17</xdr:row>
          <xdr:rowOff>123825</xdr:rowOff>
        </xdr:to>
        <xdr:sp macro="" textlink="">
          <xdr:nvSpPr>
            <xdr:cNvPr id="1029" name="Group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16</xdr:row>
          <xdr:rowOff>0</xdr:rowOff>
        </xdr:from>
        <xdr:to>
          <xdr:col>2</xdr:col>
          <xdr:colOff>152400</xdr:colOff>
          <xdr:row>17</xdr:row>
          <xdr:rowOff>9525</xdr:rowOff>
        </xdr:to>
        <xdr:sp macro="" textlink="">
          <xdr:nvSpPr>
            <xdr:cNvPr id="1030" name="Group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16</xdr:row>
          <xdr:rowOff>0</xdr:rowOff>
        </xdr:from>
        <xdr:to>
          <xdr:col>2</xdr:col>
          <xdr:colOff>152400</xdr:colOff>
          <xdr:row>17</xdr:row>
          <xdr:rowOff>19050</xdr:rowOff>
        </xdr:to>
        <xdr:sp macro="" textlink="">
          <xdr:nvSpPr>
            <xdr:cNvPr id="1031" name="Group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16</xdr:row>
          <xdr:rowOff>0</xdr:rowOff>
        </xdr:from>
        <xdr:to>
          <xdr:col>8</xdr:col>
          <xdr:colOff>47625</xdr:colOff>
          <xdr:row>16</xdr:row>
          <xdr:rowOff>85725</xdr:rowOff>
        </xdr:to>
        <xdr:sp macro="" textlink="">
          <xdr:nvSpPr>
            <xdr:cNvPr id="1032" name="Group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16</xdr:row>
          <xdr:rowOff>0</xdr:rowOff>
        </xdr:from>
        <xdr:to>
          <xdr:col>8</xdr:col>
          <xdr:colOff>47625</xdr:colOff>
          <xdr:row>16</xdr:row>
          <xdr:rowOff>85725</xdr:rowOff>
        </xdr:to>
        <xdr:sp macro="" textlink="">
          <xdr:nvSpPr>
            <xdr:cNvPr id="1033" name="Group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16</xdr:row>
          <xdr:rowOff>0</xdr:rowOff>
        </xdr:from>
        <xdr:to>
          <xdr:col>8</xdr:col>
          <xdr:colOff>47625</xdr:colOff>
          <xdr:row>16</xdr:row>
          <xdr:rowOff>76200</xdr:rowOff>
        </xdr:to>
        <xdr:sp macro="" textlink="">
          <xdr:nvSpPr>
            <xdr:cNvPr id="1034" name="Group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16</xdr:row>
          <xdr:rowOff>0</xdr:rowOff>
        </xdr:from>
        <xdr:to>
          <xdr:col>2</xdr:col>
          <xdr:colOff>152400</xdr:colOff>
          <xdr:row>17</xdr:row>
          <xdr:rowOff>19050</xdr:rowOff>
        </xdr:to>
        <xdr:sp macro="" textlink="">
          <xdr:nvSpPr>
            <xdr:cNvPr id="1035" name="Group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17</xdr:row>
          <xdr:rowOff>0</xdr:rowOff>
        </xdr:from>
        <xdr:to>
          <xdr:col>2</xdr:col>
          <xdr:colOff>152400</xdr:colOff>
          <xdr:row>17</xdr:row>
          <xdr:rowOff>104775</xdr:rowOff>
        </xdr:to>
        <xdr:sp macro="" textlink="">
          <xdr:nvSpPr>
            <xdr:cNvPr id="1036" name="Group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17</xdr:row>
          <xdr:rowOff>0</xdr:rowOff>
        </xdr:from>
        <xdr:to>
          <xdr:col>8</xdr:col>
          <xdr:colOff>47625</xdr:colOff>
          <xdr:row>17</xdr:row>
          <xdr:rowOff>85725</xdr:rowOff>
        </xdr:to>
        <xdr:sp macro="" textlink="">
          <xdr:nvSpPr>
            <xdr:cNvPr id="1037" name="Group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17</xdr:row>
          <xdr:rowOff>0</xdr:rowOff>
        </xdr:from>
        <xdr:to>
          <xdr:col>8</xdr:col>
          <xdr:colOff>47625</xdr:colOff>
          <xdr:row>17</xdr:row>
          <xdr:rowOff>85725</xdr:rowOff>
        </xdr:to>
        <xdr:sp macro="" textlink="">
          <xdr:nvSpPr>
            <xdr:cNvPr id="1038" name="Group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17</xdr:row>
          <xdr:rowOff>0</xdr:rowOff>
        </xdr:from>
        <xdr:to>
          <xdr:col>8</xdr:col>
          <xdr:colOff>47625</xdr:colOff>
          <xdr:row>17</xdr:row>
          <xdr:rowOff>76200</xdr:rowOff>
        </xdr:to>
        <xdr:sp macro="" textlink="">
          <xdr:nvSpPr>
            <xdr:cNvPr id="1039" name="Group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17</xdr:row>
          <xdr:rowOff>0</xdr:rowOff>
        </xdr:from>
        <xdr:to>
          <xdr:col>2</xdr:col>
          <xdr:colOff>152400</xdr:colOff>
          <xdr:row>17</xdr:row>
          <xdr:rowOff>104775</xdr:rowOff>
        </xdr:to>
        <xdr:sp macro="" textlink="">
          <xdr:nvSpPr>
            <xdr:cNvPr id="1040" name="Group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16</xdr:row>
          <xdr:rowOff>0</xdr:rowOff>
        </xdr:from>
        <xdr:to>
          <xdr:col>8</xdr:col>
          <xdr:colOff>47625</xdr:colOff>
          <xdr:row>16</xdr:row>
          <xdr:rowOff>66675</xdr:rowOff>
        </xdr:to>
        <xdr:sp macro="" textlink="">
          <xdr:nvSpPr>
            <xdr:cNvPr id="1041" name="Group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16</xdr:row>
          <xdr:rowOff>0</xdr:rowOff>
        </xdr:from>
        <xdr:to>
          <xdr:col>8</xdr:col>
          <xdr:colOff>47625</xdr:colOff>
          <xdr:row>17</xdr:row>
          <xdr:rowOff>0</xdr:rowOff>
        </xdr:to>
        <xdr:sp macro="" textlink="">
          <xdr:nvSpPr>
            <xdr:cNvPr id="1042" name="Group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16</xdr:row>
          <xdr:rowOff>0</xdr:rowOff>
        </xdr:from>
        <xdr:to>
          <xdr:col>8</xdr:col>
          <xdr:colOff>47625</xdr:colOff>
          <xdr:row>16</xdr:row>
          <xdr:rowOff>57150</xdr:rowOff>
        </xdr:to>
        <xdr:sp macro="" textlink="">
          <xdr:nvSpPr>
            <xdr:cNvPr id="1043" name="Group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626</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10</xdr:col>
      <xdr:colOff>142875</xdr:colOff>
      <xdr:row>2</xdr:row>
      <xdr:rowOff>201930</xdr:rowOff>
    </xdr:from>
    <xdr:to>
      <xdr:col>17</xdr:col>
      <xdr:colOff>457201</xdr:colOff>
      <xdr:row>8</xdr:row>
      <xdr:rowOff>9525</xdr:rowOff>
    </xdr:to>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6315075" y="613410"/>
          <a:ext cx="4634866" cy="85153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●気象注意報・警報・特別警報において、例えば、大雨注意報のみのチェックでは、大雨警報と</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大雨特別警報の情報が配信がされませんので、ご注意ください。注意報・警報・特別警報のい</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ずれも希望される場合は、３つすべてにチェックを入れてください。</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10</xdr:col>
      <xdr:colOff>123824</xdr:colOff>
      <xdr:row>20</xdr:row>
      <xdr:rowOff>152401</xdr:rowOff>
    </xdr:from>
    <xdr:to>
      <xdr:col>17</xdr:col>
      <xdr:colOff>480059</xdr:colOff>
      <xdr:row>26</xdr:row>
      <xdr:rowOff>0</xdr:rowOff>
    </xdr:to>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6296024" y="3619501"/>
          <a:ext cx="4676775" cy="89153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●地震情報において、例えば、震度６弱のみのチェックでは、震度６強と震度７の地震情報が配</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信されませんので、ご注意ください。震度６弱以上の地震情報を希望される場合は、震度６弱、</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震度６強、震度７のすべてにチェックを入れてください。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142875</xdr:colOff>
      <xdr:row>2</xdr:row>
      <xdr:rowOff>201930</xdr:rowOff>
    </xdr:from>
    <xdr:to>
      <xdr:col>17</xdr:col>
      <xdr:colOff>457201</xdr:colOff>
      <xdr:row>8</xdr:row>
      <xdr:rowOff>9525</xdr:rowOff>
    </xdr:to>
    <xdr:sp macro="" textlink="">
      <xdr:nvSpPr>
        <xdr:cNvPr id="2" name="テキスト ボックス 1">
          <a:extLst>
            <a:ext uri="{FF2B5EF4-FFF2-40B4-BE49-F238E27FC236}">
              <a16:creationId xmlns:a16="http://schemas.microsoft.com/office/drawing/2014/main" id="{00000000-0008-0000-0A00-000002000000}"/>
            </a:ext>
          </a:extLst>
        </xdr:cNvPr>
        <xdr:cNvSpPr txBox="1"/>
      </xdr:nvSpPr>
      <xdr:spPr>
        <a:xfrm>
          <a:off x="6315075" y="613410"/>
          <a:ext cx="4634866" cy="85153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●気象注意報・警報・特別警報において、例えば、大雨注意報のみのチェックでは、大雨警報と</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大雨特別警報の情報が配信がされませんので、ご注意ください。注意報・警報・特別警報のい</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ずれも希望される場合は、３つすべてにチェックを入れてください。</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10</xdr:col>
      <xdr:colOff>123824</xdr:colOff>
      <xdr:row>20</xdr:row>
      <xdr:rowOff>152401</xdr:rowOff>
    </xdr:from>
    <xdr:to>
      <xdr:col>17</xdr:col>
      <xdr:colOff>480059</xdr:colOff>
      <xdr:row>26</xdr:row>
      <xdr:rowOff>0</xdr:rowOff>
    </xdr:to>
    <xdr:sp macro="" textlink="">
      <xdr:nvSpPr>
        <xdr:cNvPr id="3" name="テキスト ボックス 2">
          <a:extLst>
            <a:ext uri="{FF2B5EF4-FFF2-40B4-BE49-F238E27FC236}">
              <a16:creationId xmlns:a16="http://schemas.microsoft.com/office/drawing/2014/main" id="{00000000-0008-0000-0A00-000003000000}"/>
            </a:ext>
          </a:extLst>
        </xdr:cNvPr>
        <xdr:cNvSpPr txBox="1"/>
      </xdr:nvSpPr>
      <xdr:spPr>
        <a:xfrm>
          <a:off x="6296024" y="3619501"/>
          <a:ext cx="4676775" cy="89153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●地震情報において、例えば、震度６弱のみのチェックでは、震度６強と震度７の地震情報が配</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信されませんので、ご注意ください。震度６弱以上の地震情報を希望される場合は、震度６弱、</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震度６強、震度７のすべてにチェックを入れてください。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142875</xdr:colOff>
      <xdr:row>2</xdr:row>
      <xdr:rowOff>201930</xdr:rowOff>
    </xdr:from>
    <xdr:to>
      <xdr:col>17</xdr:col>
      <xdr:colOff>457201</xdr:colOff>
      <xdr:row>8</xdr:row>
      <xdr:rowOff>9525</xdr:rowOff>
    </xdr:to>
    <xdr:sp macro="" textlink="">
      <xdr:nvSpPr>
        <xdr:cNvPr id="2" name="テキスト ボックス 1">
          <a:extLst>
            <a:ext uri="{FF2B5EF4-FFF2-40B4-BE49-F238E27FC236}">
              <a16:creationId xmlns:a16="http://schemas.microsoft.com/office/drawing/2014/main" id="{00000000-0008-0000-0B00-000002000000}"/>
            </a:ext>
          </a:extLst>
        </xdr:cNvPr>
        <xdr:cNvSpPr txBox="1"/>
      </xdr:nvSpPr>
      <xdr:spPr>
        <a:xfrm>
          <a:off x="6315075" y="613410"/>
          <a:ext cx="4634866" cy="85153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●気象注意報・警報・特別警報において、例えば、大雨注意報のみのチェックでは、大雨警報と</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大雨特別警報の情報が配信がされませんので、ご注意ください。注意報・警報・特別警報のい</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ずれも希望される場合は、３つすべてにチェックを入れてください。</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10</xdr:col>
      <xdr:colOff>123824</xdr:colOff>
      <xdr:row>20</xdr:row>
      <xdr:rowOff>152401</xdr:rowOff>
    </xdr:from>
    <xdr:to>
      <xdr:col>17</xdr:col>
      <xdr:colOff>480059</xdr:colOff>
      <xdr:row>26</xdr:row>
      <xdr:rowOff>0</xdr:rowOff>
    </xdr:to>
    <xdr:sp macro="" textlink="">
      <xdr:nvSpPr>
        <xdr:cNvPr id="3" name="テキスト ボックス 2">
          <a:extLst>
            <a:ext uri="{FF2B5EF4-FFF2-40B4-BE49-F238E27FC236}">
              <a16:creationId xmlns:a16="http://schemas.microsoft.com/office/drawing/2014/main" id="{00000000-0008-0000-0B00-000003000000}"/>
            </a:ext>
          </a:extLst>
        </xdr:cNvPr>
        <xdr:cNvSpPr txBox="1"/>
      </xdr:nvSpPr>
      <xdr:spPr>
        <a:xfrm>
          <a:off x="6296024" y="3619501"/>
          <a:ext cx="4676775" cy="89153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●地震情報において、例えば、震度６弱のみのチェックでは、震度６強と震度７の地震情報が配</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信されませんので、ご注意ください。震度６弱以上の地震情報を希望される場合は、震度６弱、</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震度６強、震度７のすべてにチェックを入れてください。</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142875</xdr:colOff>
      <xdr:row>2</xdr:row>
      <xdr:rowOff>201930</xdr:rowOff>
    </xdr:from>
    <xdr:to>
      <xdr:col>17</xdr:col>
      <xdr:colOff>457201</xdr:colOff>
      <xdr:row>8</xdr:row>
      <xdr:rowOff>9525</xdr:rowOff>
    </xdr:to>
    <xdr:sp macro="" textlink="">
      <xdr:nvSpPr>
        <xdr:cNvPr id="2" name="テキスト ボックス 1">
          <a:extLst>
            <a:ext uri="{FF2B5EF4-FFF2-40B4-BE49-F238E27FC236}">
              <a16:creationId xmlns:a16="http://schemas.microsoft.com/office/drawing/2014/main" id="{00000000-0008-0000-0C00-000002000000}"/>
            </a:ext>
          </a:extLst>
        </xdr:cNvPr>
        <xdr:cNvSpPr txBox="1"/>
      </xdr:nvSpPr>
      <xdr:spPr>
        <a:xfrm>
          <a:off x="6315075" y="613410"/>
          <a:ext cx="4634866" cy="85153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●気象注意報・警報・特別警報において、例えば、大雨注意報のみのチェックでは、大雨警報と</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大雨特別警報の情報が配信がされませんので、ご注意ください。注意報・警報・特別警報のい</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ずれも希望される場合は、３つすべてにチェックを入れてください。</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10</xdr:col>
      <xdr:colOff>123824</xdr:colOff>
      <xdr:row>20</xdr:row>
      <xdr:rowOff>152401</xdr:rowOff>
    </xdr:from>
    <xdr:to>
      <xdr:col>17</xdr:col>
      <xdr:colOff>480059</xdr:colOff>
      <xdr:row>26</xdr:row>
      <xdr:rowOff>0</xdr:rowOff>
    </xdr:to>
    <xdr:sp macro="" textlink="">
      <xdr:nvSpPr>
        <xdr:cNvPr id="3" name="テキスト ボックス 2">
          <a:extLst>
            <a:ext uri="{FF2B5EF4-FFF2-40B4-BE49-F238E27FC236}">
              <a16:creationId xmlns:a16="http://schemas.microsoft.com/office/drawing/2014/main" id="{00000000-0008-0000-0C00-000003000000}"/>
            </a:ext>
          </a:extLst>
        </xdr:cNvPr>
        <xdr:cNvSpPr txBox="1"/>
      </xdr:nvSpPr>
      <xdr:spPr>
        <a:xfrm>
          <a:off x="6296024" y="3619501"/>
          <a:ext cx="4676775" cy="89153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●地震情報において、例えば、震度６弱のみのチェックでは、震度６強と震度７の地震情報が配</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信されませんので、ご注意ください。震度６弱以上の地震情報を希望される場合は、震度６弱、</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震度６強、震度７のすべてにチェックを入れてください。</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142875</xdr:colOff>
      <xdr:row>2</xdr:row>
      <xdr:rowOff>201930</xdr:rowOff>
    </xdr:from>
    <xdr:to>
      <xdr:col>17</xdr:col>
      <xdr:colOff>457201</xdr:colOff>
      <xdr:row>8</xdr:row>
      <xdr:rowOff>9525</xdr:rowOff>
    </xdr:to>
    <xdr:sp macro="" textlink="">
      <xdr:nvSpPr>
        <xdr:cNvPr id="2" name="テキスト ボックス 1">
          <a:extLst>
            <a:ext uri="{FF2B5EF4-FFF2-40B4-BE49-F238E27FC236}">
              <a16:creationId xmlns:a16="http://schemas.microsoft.com/office/drawing/2014/main" id="{00000000-0008-0000-0D00-000002000000}"/>
            </a:ext>
          </a:extLst>
        </xdr:cNvPr>
        <xdr:cNvSpPr txBox="1"/>
      </xdr:nvSpPr>
      <xdr:spPr>
        <a:xfrm>
          <a:off x="6315075" y="613410"/>
          <a:ext cx="4634866" cy="85153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●気象注意報・警報・特別警報において、例えば、大雨注意報のみのチェックでは、大雨警報と</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大雨特別警報の情報が配信がされませんので、ご注意ください。注意報・警報・特別警報のい</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ずれも希望される場合は、３つすべてにチェックを入れてください。</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10</xdr:col>
      <xdr:colOff>123824</xdr:colOff>
      <xdr:row>20</xdr:row>
      <xdr:rowOff>152401</xdr:rowOff>
    </xdr:from>
    <xdr:to>
      <xdr:col>17</xdr:col>
      <xdr:colOff>480059</xdr:colOff>
      <xdr:row>26</xdr:row>
      <xdr:rowOff>0</xdr:rowOff>
    </xdr:to>
    <xdr:sp macro="" textlink="">
      <xdr:nvSpPr>
        <xdr:cNvPr id="3" name="テキスト ボックス 2">
          <a:extLst>
            <a:ext uri="{FF2B5EF4-FFF2-40B4-BE49-F238E27FC236}">
              <a16:creationId xmlns:a16="http://schemas.microsoft.com/office/drawing/2014/main" id="{00000000-0008-0000-0D00-000003000000}"/>
            </a:ext>
          </a:extLst>
        </xdr:cNvPr>
        <xdr:cNvSpPr txBox="1"/>
      </xdr:nvSpPr>
      <xdr:spPr>
        <a:xfrm>
          <a:off x="6296024" y="3619501"/>
          <a:ext cx="4676775" cy="89153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●地震情報において、例えば、震度６弱のみのチェックでは、震度６強と震度７の地震情報が配</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信されませんので、ご注意ください。震度６弱以上の地震情報を希望される場合は、震度６弱、</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震度６強、震度７のすべてにチェックを入れてください。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142875</xdr:colOff>
      <xdr:row>2</xdr:row>
      <xdr:rowOff>201930</xdr:rowOff>
    </xdr:from>
    <xdr:to>
      <xdr:col>17</xdr:col>
      <xdr:colOff>457201</xdr:colOff>
      <xdr:row>8</xdr:row>
      <xdr:rowOff>9525</xdr:rowOff>
    </xdr:to>
    <xdr:sp macro="" textlink="">
      <xdr:nvSpPr>
        <xdr:cNvPr id="2" name="テキスト ボックス 1">
          <a:extLst>
            <a:ext uri="{FF2B5EF4-FFF2-40B4-BE49-F238E27FC236}">
              <a16:creationId xmlns:a16="http://schemas.microsoft.com/office/drawing/2014/main" id="{00000000-0008-0000-0E00-000002000000}"/>
            </a:ext>
          </a:extLst>
        </xdr:cNvPr>
        <xdr:cNvSpPr txBox="1"/>
      </xdr:nvSpPr>
      <xdr:spPr>
        <a:xfrm>
          <a:off x="6315075" y="613410"/>
          <a:ext cx="4634866" cy="85153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●気象注意報・警報・特別警報において、例えば、大雨注意報のみのチェックでは、大雨警報と</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大雨特別警報の情報が配信がされませんので、ご注意ください。注意報・警報・特別警報のい</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ずれも希望される場合は、３つすべてにチェックを入れてください。</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10</xdr:col>
      <xdr:colOff>123824</xdr:colOff>
      <xdr:row>20</xdr:row>
      <xdr:rowOff>152401</xdr:rowOff>
    </xdr:from>
    <xdr:to>
      <xdr:col>17</xdr:col>
      <xdr:colOff>480059</xdr:colOff>
      <xdr:row>26</xdr:row>
      <xdr:rowOff>0</xdr:rowOff>
    </xdr:to>
    <xdr:sp macro="" textlink="">
      <xdr:nvSpPr>
        <xdr:cNvPr id="3" name="テキスト ボックス 2">
          <a:extLst>
            <a:ext uri="{FF2B5EF4-FFF2-40B4-BE49-F238E27FC236}">
              <a16:creationId xmlns:a16="http://schemas.microsoft.com/office/drawing/2014/main" id="{00000000-0008-0000-0E00-000003000000}"/>
            </a:ext>
          </a:extLst>
        </xdr:cNvPr>
        <xdr:cNvSpPr txBox="1"/>
      </xdr:nvSpPr>
      <xdr:spPr>
        <a:xfrm>
          <a:off x="6296024" y="3619501"/>
          <a:ext cx="4676775" cy="89153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●地震情報において、例えば、震度６弱のみのチェックでは、震度６強と震度７の地震情報が配</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信されませんので、ご注意ください。震度６弱以上の地震情報を希望される場合は、震度６弱、</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震度６強、震度７のすべてにチェックを入れてください。</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52</xdr:col>
      <xdr:colOff>219076</xdr:colOff>
      <xdr:row>37</xdr:row>
      <xdr:rowOff>28575</xdr:rowOff>
    </xdr:from>
    <xdr:to>
      <xdr:col>52</xdr:col>
      <xdr:colOff>228600</xdr:colOff>
      <xdr:row>47</xdr:row>
      <xdr:rowOff>266700</xdr:rowOff>
    </xdr:to>
    <xdr:cxnSp macro="">
      <xdr:nvCxnSpPr>
        <xdr:cNvPr id="2" name="直線コネクタ 1">
          <a:extLst>
            <a:ext uri="{FF2B5EF4-FFF2-40B4-BE49-F238E27FC236}">
              <a16:creationId xmlns:a16="http://schemas.microsoft.com/office/drawing/2014/main" id="{00000000-0008-0000-0F00-000002000000}"/>
            </a:ext>
          </a:extLst>
        </xdr:cNvPr>
        <xdr:cNvCxnSpPr/>
      </xdr:nvCxnSpPr>
      <xdr:spPr>
        <a:xfrm>
          <a:off x="16821151" y="7124700"/>
          <a:ext cx="9524" cy="2667000"/>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57149</xdr:colOff>
      <xdr:row>37</xdr:row>
      <xdr:rowOff>19050</xdr:rowOff>
    </xdr:from>
    <xdr:to>
      <xdr:col>76</xdr:col>
      <xdr:colOff>66675</xdr:colOff>
      <xdr:row>59</xdr:row>
      <xdr:rowOff>133350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6916399" y="7115175"/>
          <a:ext cx="4733926" cy="5400675"/>
        </a:xfrm>
        <a:prstGeom prst="rect">
          <a:avLst/>
        </a:prstGeom>
        <a:solidFill>
          <a:schemeClr val="accent2">
            <a:lumMod val="20000"/>
            <a:lumOff val="80000"/>
          </a:schemeClr>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メイリオ" pitchFamily="50" charset="-128"/>
              <a:ea typeface="メイリオ" pitchFamily="50" charset="-128"/>
              <a:cs typeface="メイリオ" pitchFamily="50" charset="-128"/>
            </a:rPr>
            <a:t>■スマートストレージのご契約内容について</a:t>
          </a:r>
          <a:endParaRPr kumimoji="1" lang="en-US" altLang="ja-JP" sz="800">
            <a:solidFill>
              <a:sysClr val="windowText" lastClr="000000"/>
            </a:solidFill>
            <a:latin typeface="メイリオ" pitchFamily="50" charset="-128"/>
            <a:ea typeface="メイリオ" pitchFamily="50" charset="-128"/>
            <a:cs typeface="メイリオ" pitchFamily="50" charset="-128"/>
          </a:endParaRPr>
        </a:p>
        <a:p>
          <a:pPr algn="l"/>
          <a:r>
            <a:rPr kumimoji="1" lang="ja-JP" altLang="en-US" sz="800">
              <a:solidFill>
                <a:sysClr val="windowText" lastClr="000000"/>
              </a:solidFill>
              <a:latin typeface="メイリオ" pitchFamily="50" charset="-128"/>
              <a:ea typeface="メイリオ" pitchFamily="50" charset="-128"/>
              <a:cs typeface="メイリオ" pitchFamily="50" charset="-128"/>
            </a:rPr>
            <a:t>　お申込いただいたスマートストレージのプランをご選択ください。</a:t>
          </a:r>
          <a:endParaRPr kumimoji="1" lang="en-US" altLang="ja-JP" sz="800">
            <a:solidFill>
              <a:sysClr val="windowText" lastClr="000000"/>
            </a:solidFill>
            <a:latin typeface="メイリオ" pitchFamily="50" charset="-128"/>
            <a:ea typeface="メイリオ" pitchFamily="50" charset="-128"/>
            <a:cs typeface="メイリオ" pitchFamily="50" charset="-128"/>
          </a:endParaRPr>
        </a:p>
        <a:p>
          <a:pPr algn="l"/>
          <a:r>
            <a:rPr kumimoji="1" lang="ja-JP" altLang="en-US" sz="800">
              <a:solidFill>
                <a:sysClr val="windowText" lastClr="000000"/>
              </a:solidFill>
              <a:latin typeface="メイリオ" pitchFamily="50" charset="-128"/>
              <a:ea typeface="メイリオ" pitchFamily="50" charset="-128"/>
              <a:cs typeface="メイリオ" pitchFamily="50" charset="-128"/>
            </a:rPr>
            <a:t>■ストレージオプションについて</a:t>
          </a:r>
          <a:endParaRPr kumimoji="1" lang="en-US" altLang="ja-JP" sz="800">
            <a:solidFill>
              <a:sysClr val="windowText" lastClr="000000"/>
            </a:solidFill>
            <a:latin typeface="メイリオ" pitchFamily="50" charset="-128"/>
            <a:ea typeface="メイリオ" pitchFamily="50" charset="-128"/>
            <a:cs typeface="メイリオ" pitchFamily="50" charset="-128"/>
          </a:endParaRPr>
        </a:p>
        <a:p>
          <a:pPr algn="l"/>
          <a:r>
            <a:rPr kumimoji="1" lang="ja-JP" altLang="en-US" sz="800">
              <a:solidFill>
                <a:sysClr val="windowText" lastClr="000000"/>
              </a:solidFill>
              <a:latin typeface="メイリオ" pitchFamily="50" charset="-128"/>
              <a:ea typeface="メイリオ" pitchFamily="50" charset="-128"/>
              <a:cs typeface="メイリオ" pitchFamily="50" charset="-128"/>
            </a:rPr>
            <a:t>　</a:t>
          </a:r>
          <a:r>
            <a:rPr kumimoji="1" lang="en-US" altLang="ja-JP" sz="800">
              <a:solidFill>
                <a:sysClr val="windowText" lastClr="000000"/>
              </a:solidFill>
              <a:latin typeface="メイリオ" pitchFamily="50" charset="-128"/>
              <a:ea typeface="メイリオ" pitchFamily="50" charset="-128"/>
              <a:cs typeface="メイリオ" pitchFamily="50" charset="-128"/>
            </a:rPr>
            <a:t>-</a:t>
          </a:r>
          <a:r>
            <a:rPr kumimoji="1" lang="ja-JP" altLang="en-US" sz="800">
              <a:solidFill>
                <a:sysClr val="windowText" lastClr="000000"/>
              </a:solidFill>
              <a:latin typeface="メイリオ" pitchFamily="50" charset="-128"/>
              <a:ea typeface="メイリオ" pitchFamily="50" charset="-128"/>
              <a:cs typeface="メイリオ" pitchFamily="50" charset="-128"/>
            </a:rPr>
            <a:t>「容量追加」：</a:t>
          </a:r>
          <a:r>
            <a:rPr kumimoji="1" lang="ja-JP" altLang="ja-JP" sz="800">
              <a:solidFill>
                <a:sysClr val="windowText" lastClr="000000"/>
              </a:solidFill>
              <a:effectLst/>
              <a:latin typeface="メイリオ" pitchFamily="50" charset="-128"/>
              <a:ea typeface="メイリオ" pitchFamily="50" charset="-128"/>
              <a:cs typeface="メイリオ" pitchFamily="50" charset="-128"/>
            </a:rPr>
            <a:t>☑をご選択いただき、</a:t>
          </a:r>
          <a:r>
            <a:rPr kumimoji="1" lang="ja-JP" altLang="en-US" sz="800">
              <a:solidFill>
                <a:sysClr val="windowText" lastClr="000000"/>
              </a:solidFill>
              <a:effectLst/>
              <a:latin typeface="メイリオ" pitchFamily="50" charset="-128"/>
              <a:ea typeface="メイリオ" pitchFamily="50" charset="-128"/>
              <a:cs typeface="メイリオ" pitchFamily="50" charset="-128"/>
            </a:rPr>
            <a:t>追加</a:t>
          </a:r>
          <a:r>
            <a:rPr kumimoji="1" lang="ja-JP" altLang="en-US" sz="800">
              <a:solidFill>
                <a:sysClr val="windowText" lastClr="000000"/>
              </a:solidFill>
              <a:latin typeface="メイリオ" pitchFamily="50" charset="-128"/>
              <a:ea typeface="メイリオ" pitchFamily="50" charset="-128"/>
              <a:cs typeface="メイリオ" pitchFamily="50" charset="-128"/>
            </a:rPr>
            <a:t>容量をご記載ください。　</a:t>
          </a:r>
          <a:endParaRPr kumimoji="1" lang="en-US" altLang="ja-JP" sz="800">
            <a:solidFill>
              <a:sysClr val="windowText" lastClr="000000"/>
            </a:solidFill>
            <a:latin typeface="メイリオ" pitchFamily="50" charset="-128"/>
            <a:ea typeface="メイリオ" pitchFamily="50" charset="-128"/>
            <a:cs typeface="メイリオ" pitchFamily="50" charset="-128"/>
          </a:endParaRPr>
        </a:p>
        <a:p>
          <a:pPr algn="l"/>
          <a:r>
            <a:rPr kumimoji="1" lang="ja-JP" altLang="en-US" sz="800">
              <a:solidFill>
                <a:sysClr val="windowText" lastClr="000000"/>
              </a:solidFill>
              <a:latin typeface="メイリオ" pitchFamily="50" charset="-128"/>
              <a:ea typeface="メイリオ" pitchFamily="50" charset="-128"/>
              <a:cs typeface="メイリオ" pitchFamily="50" charset="-128"/>
            </a:rPr>
            <a:t>　　</a:t>
          </a:r>
          <a:r>
            <a:rPr kumimoji="1" lang="en-US" altLang="ja-JP" sz="800">
              <a:solidFill>
                <a:srgbClr val="FF0000"/>
              </a:solidFill>
              <a:latin typeface="メイリオ" pitchFamily="50" charset="-128"/>
              <a:ea typeface="メイリオ" pitchFamily="50" charset="-128"/>
              <a:cs typeface="メイリオ" pitchFamily="50" charset="-128"/>
            </a:rPr>
            <a:t>※</a:t>
          </a:r>
          <a:r>
            <a:rPr kumimoji="1" lang="ja-JP" altLang="en-US" sz="800">
              <a:solidFill>
                <a:srgbClr val="FF0000"/>
              </a:solidFill>
              <a:latin typeface="メイリオ" pitchFamily="50" charset="-128"/>
              <a:ea typeface="メイリオ" pitchFamily="50" charset="-128"/>
              <a:cs typeface="メイリオ" pitchFamily="50" charset="-128"/>
            </a:rPr>
            <a:t>スタンダードプラン（</a:t>
          </a:r>
          <a:r>
            <a:rPr kumimoji="1" lang="en-US" altLang="ja-JP" sz="800">
              <a:solidFill>
                <a:srgbClr val="FF0000"/>
              </a:solidFill>
              <a:latin typeface="メイリオ" pitchFamily="50" charset="-128"/>
              <a:ea typeface="メイリオ" pitchFamily="50" charset="-128"/>
              <a:cs typeface="メイリオ" pitchFamily="50" charset="-128"/>
            </a:rPr>
            <a:t>1TB</a:t>
          </a:r>
          <a:r>
            <a:rPr kumimoji="1" lang="ja-JP" altLang="en-US" sz="800">
              <a:solidFill>
                <a:srgbClr val="FF0000"/>
              </a:solidFill>
              <a:latin typeface="メイリオ" pitchFamily="50" charset="-128"/>
              <a:ea typeface="メイリオ" pitchFamily="50" charset="-128"/>
              <a:cs typeface="メイリオ" pitchFamily="50" charset="-128"/>
            </a:rPr>
            <a:t>）の</a:t>
          </a:r>
          <a:r>
            <a:rPr kumimoji="1" lang="en-US" altLang="ja-JP" sz="800">
              <a:solidFill>
                <a:srgbClr val="FF0000"/>
              </a:solidFill>
              <a:latin typeface="メイリオ" pitchFamily="50" charset="-128"/>
              <a:ea typeface="メイリオ" pitchFamily="50" charset="-128"/>
              <a:cs typeface="メイリオ" pitchFamily="50" charset="-128"/>
            </a:rPr>
            <a:t>CIFS</a:t>
          </a:r>
          <a:r>
            <a:rPr kumimoji="1" lang="ja-JP" altLang="en-US" sz="800">
              <a:solidFill>
                <a:srgbClr val="FF0000"/>
              </a:solidFill>
              <a:latin typeface="メイリオ" pitchFamily="50" charset="-128"/>
              <a:ea typeface="メイリオ" pitchFamily="50" charset="-128"/>
              <a:cs typeface="メイリオ" pitchFamily="50" charset="-128"/>
            </a:rPr>
            <a:t>プロトコルのみご提供</a:t>
          </a:r>
          <a:endParaRPr kumimoji="1" lang="en-US" altLang="ja-JP" sz="800">
            <a:solidFill>
              <a:srgbClr val="FF0000"/>
            </a:solidFill>
            <a:latin typeface="メイリオ" pitchFamily="50" charset="-128"/>
            <a:ea typeface="メイリオ" pitchFamily="50" charset="-128"/>
            <a:cs typeface="メイリオ" pitchFamily="50" charset="-128"/>
          </a:endParaRPr>
        </a:p>
        <a:p>
          <a:pPr algn="l"/>
          <a:r>
            <a:rPr kumimoji="1" lang="ja-JP" altLang="en-US" sz="800">
              <a:solidFill>
                <a:sysClr val="windowText" lastClr="000000"/>
              </a:solidFill>
              <a:latin typeface="メイリオ" pitchFamily="50" charset="-128"/>
              <a:ea typeface="メイリオ" pitchFamily="50" charset="-128"/>
              <a:cs typeface="メイリオ" pitchFamily="50" charset="-128"/>
            </a:rPr>
            <a:t>　</a:t>
          </a:r>
          <a:r>
            <a:rPr kumimoji="1" lang="en-US" altLang="ja-JP" sz="800">
              <a:solidFill>
                <a:sysClr val="windowText" lastClr="000000"/>
              </a:solidFill>
              <a:latin typeface="メイリオ" pitchFamily="50" charset="-128"/>
              <a:ea typeface="メイリオ" pitchFamily="50" charset="-128"/>
              <a:cs typeface="メイリオ" pitchFamily="50" charset="-128"/>
            </a:rPr>
            <a:t>-</a:t>
          </a:r>
          <a:r>
            <a:rPr kumimoji="1" lang="ja-JP" altLang="en-US" sz="800">
              <a:solidFill>
                <a:sysClr val="windowText" lastClr="000000"/>
              </a:solidFill>
              <a:latin typeface="メイリオ" pitchFamily="50" charset="-128"/>
              <a:ea typeface="メイリオ" pitchFamily="50" charset="-128"/>
              <a:cs typeface="メイリオ" pitchFamily="50" charset="-128"/>
            </a:rPr>
            <a:t>「</a:t>
          </a:r>
          <a:r>
            <a:rPr kumimoji="1" lang="en-US" altLang="ja-JP" sz="800">
              <a:solidFill>
                <a:sysClr val="windowText" lastClr="000000"/>
              </a:solidFill>
              <a:latin typeface="メイリオ" pitchFamily="50" charset="-128"/>
              <a:ea typeface="メイリオ" pitchFamily="50" charset="-128"/>
              <a:cs typeface="メイリオ" pitchFamily="50" charset="-128"/>
            </a:rPr>
            <a:t>ActiveDirectory</a:t>
          </a:r>
          <a:r>
            <a:rPr kumimoji="1" lang="ja-JP" altLang="en-US" sz="800">
              <a:solidFill>
                <a:sysClr val="windowText" lastClr="000000"/>
              </a:solidFill>
              <a:latin typeface="メイリオ" pitchFamily="50" charset="-128"/>
              <a:ea typeface="メイリオ" pitchFamily="50" charset="-128"/>
              <a:cs typeface="メイリオ" pitchFamily="50" charset="-128"/>
            </a:rPr>
            <a:t>連携」：　☑ をご選択ください。</a:t>
          </a:r>
          <a:endParaRPr kumimoji="1" lang="en-US" altLang="ja-JP" sz="800">
            <a:solidFill>
              <a:sysClr val="windowText" lastClr="000000"/>
            </a:solidFill>
            <a:latin typeface="メイリオ" pitchFamily="50" charset="-128"/>
            <a:ea typeface="メイリオ" pitchFamily="50" charset="-128"/>
            <a:cs typeface="メイリオ" pitchFamily="50" charset="-128"/>
          </a:endParaRPr>
        </a:p>
        <a:p>
          <a:pPr algn="l"/>
          <a:r>
            <a:rPr kumimoji="1" lang="ja-JP" altLang="en-US" sz="800">
              <a:solidFill>
                <a:sysClr val="windowText" lastClr="000000"/>
              </a:solidFill>
              <a:latin typeface="メイリオ" pitchFamily="50" charset="-128"/>
              <a:ea typeface="メイリオ" pitchFamily="50" charset="-128"/>
              <a:cs typeface="メイリオ" pitchFamily="50" charset="-128"/>
            </a:rPr>
            <a:t>　　</a:t>
          </a:r>
          <a:r>
            <a:rPr kumimoji="1" lang="en-US" altLang="ja-JP" sz="800">
              <a:solidFill>
                <a:srgbClr val="FF0000"/>
              </a:solidFill>
              <a:latin typeface="メイリオ" pitchFamily="50" charset="-128"/>
              <a:ea typeface="メイリオ" pitchFamily="50" charset="-128"/>
              <a:cs typeface="メイリオ" pitchFamily="50" charset="-128"/>
            </a:rPr>
            <a:t>※</a:t>
          </a:r>
          <a:r>
            <a:rPr kumimoji="1" lang="ja-JP" altLang="en-US" sz="800">
              <a:solidFill>
                <a:srgbClr val="FF0000"/>
              </a:solidFill>
              <a:latin typeface="メイリオ" pitchFamily="50" charset="-128"/>
              <a:ea typeface="メイリオ" pitchFamily="50" charset="-128"/>
              <a:cs typeface="メイリオ" pitchFamily="50" charset="-128"/>
            </a:rPr>
            <a:t>ストレージとネットワークを同日に開通する事ができません。</a:t>
          </a:r>
          <a:endParaRPr kumimoji="1" lang="en-US" altLang="ja-JP" sz="800">
            <a:solidFill>
              <a:srgbClr val="FF0000"/>
            </a:solidFill>
            <a:latin typeface="メイリオ" pitchFamily="50" charset="-128"/>
            <a:ea typeface="メイリオ" pitchFamily="50" charset="-128"/>
            <a:cs typeface="メイリオ" pitchFamily="50" charset="-128"/>
          </a:endParaRPr>
        </a:p>
        <a:p>
          <a:pPr algn="l"/>
          <a:r>
            <a:rPr kumimoji="1" lang="ja-JP" altLang="en-US" sz="800">
              <a:solidFill>
                <a:srgbClr val="FF0000"/>
              </a:solidFill>
              <a:latin typeface="メイリオ" pitchFamily="50" charset="-128"/>
              <a:ea typeface="メイリオ" pitchFamily="50" charset="-128"/>
              <a:cs typeface="メイリオ" pitchFamily="50" charset="-128"/>
            </a:rPr>
            <a:t>　　　詳細は「スマートストレージサービス仕様書」をご確認ください。</a:t>
          </a:r>
          <a:endParaRPr kumimoji="1" lang="en-US" altLang="ja-JP" sz="800">
            <a:solidFill>
              <a:srgbClr val="FF0000"/>
            </a:solidFill>
            <a:latin typeface="メイリオ" pitchFamily="50" charset="-128"/>
            <a:ea typeface="メイリオ" pitchFamily="50" charset="-128"/>
            <a:cs typeface="メイリオ" pitchFamily="50" charset="-128"/>
          </a:endParaRPr>
        </a:p>
        <a:p>
          <a:pPr algn="l"/>
          <a:r>
            <a:rPr kumimoji="1" lang="ja-JP" altLang="en-US" sz="800">
              <a:solidFill>
                <a:sysClr val="windowText" lastClr="000000"/>
              </a:solidFill>
              <a:latin typeface="メイリオ" pitchFamily="50" charset="-128"/>
              <a:ea typeface="メイリオ" pitchFamily="50" charset="-128"/>
              <a:cs typeface="メイリオ" pitchFamily="50" charset="-128"/>
            </a:rPr>
            <a:t>　</a:t>
          </a:r>
          <a:r>
            <a:rPr kumimoji="1" lang="en-US" altLang="ja-JP" sz="800">
              <a:solidFill>
                <a:sysClr val="windowText" lastClr="000000"/>
              </a:solidFill>
              <a:latin typeface="メイリオ" pitchFamily="50" charset="-128"/>
              <a:ea typeface="メイリオ" pitchFamily="50" charset="-128"/>
              <a:cs typeface="メイリオ" pitchFamily="50" charset="-128"/>
            </a:rPr>
            <a:t>-</a:t>
          </a:r>
          <a:r>
            <a:rPr kumimoji="1" lang="ja-JP" altLang="en-US" sz="800">
              <a:solidFill>
                <a:sysClr val="windowText" lastClr="000000"/>
              </a:solidFill>
              <a:latin typeface="メイリオ" pitchFamily="50" charset="-128"/>
              <a:ea typeface="メイリオ" pitchFamily="50" charset="-128"/>
              <a:cs typeface="メイリオ" pitchFamily="50" charset="-128"/>
            </a:rPr>
            <a:t>「アクセスログ」：☑をご選択ください。</a:t>
          </a:r>
          <a:endParaRPr kumimoji="1" lang="en-US" altLang="ja-JP" sz="800">
            <a:solidFill>
              <a:sysClr val="windowText" lastClr="000000"/>
            </a:solidFill>
            <a:latin typeface="メイリオ" pitchFamily="50" charset="-128"/>
            <a:ea typeface="メイリオ" pitchFamily="50" charset="-128"/>
            <a:cs typeface="メイリオ" pitchFamily="50" charset="-128"/>
          </a:endParaRPr>
        </a:p>
        <a:p>
          <a:pPr algn="l"/>
          <a:r>
            <a:rPr kumimoji="1" lang="ja-JP" altLang="en-US" sz="800">
              <a:solidFill>
                <a:srgbClr val="FF0000"/>
              </a:solidFill>
              <a:latin typeface="メイリオ" pitchFamily="50" charset="-128"/>
              <a:ea typeface="メイリオ" pitchFamily="50" charset="-128"/>
              <a:cs typeface="メイリオ" pitchFamily="50" charset="-128"/>
            </a:rPr>
            <a:t>　　</a:t>
          </a:r>
          <a:r>
            <a:rPr kumimoji="1" lang="en-US" altLang="ja-JP" sz="800">
              <a:solidFill>
                <a:srgbClr val="FF0000"/>
              </a:solidFill>
              <a:latin typeface="メイリオ" pitchFamily="50" charset="-128"/>
              <a:ea typeface="メイリオ" pitchFamily="50" charset="-128"/>
              <a:cs typeface="メイリオ" pitchFamily="50" charset="-128"/>
            </a:rPr>
            <a:t>※</a:t>
          </a:r>
          <a:r>
            <a:rPr kumimoji="1" lang="ja-JP" altLang="en-US" sz="800">
              <a:solidFill>
                <a:srgbClr val="FF0000"/>
              </a:solidFill>
              <a:latin typeface="メイリオ" pitchFamily="50" charset="-128"/>
              <a:ea typeface="メイリオ" pitchFamily="50" charset="-128"/>
              <a:cs typeface="メイリオ" pitchFamily="50" charset="-128"/>
            </a:rPr>
            <a:t>スタンダードプラン、アカデミックプラン</a:t>
          </a:r>
          <a:r>
            <a:rPr kumimoji="1" lang="ja-JP" altLang="ja-JP" sz="800">
              <a:solidFill>
                <a:srgbClr val="FF0000"/>
              </a:solidFill>
              <a:effectLst/>
              <a:latin typeface="メイリオ" pitchFamily="50" charset="-128"/>
              <a:ea typeface="メイリオ" pitchFamily="50" charset="-128"/>
              <a:cs typeface="メイリオ" pitchFamily="50" charset="-128"/>
            </a:rPr>
            <a:t>の</a:t>
          </a:r>
          <a:r>
            <a:rPr kumimoji="1" lang="en-US" altLang="ja-JP" sz="800">
              <a:solidFill>
                <a:srgbClr val="FF0000"/>
              </a:solidFill>
              <a:effectLst/>
              <a:latin typeface="メイリオ" pitchFamily="50" charset="-128"/>
              <a:ea typeface="メイリオ" pitchFamily="50" charset="-128"/>
              <a:cs typeface="メイリオ" pitchFamily="50" charset="-128"/>
            </a:rPr>
            <a:t>CIFS</a:t>
          </a:r>
          <a:r>
            <a:rPr kumimoji="1" lang="ja-JP" altLang="ja-JP" sz="800">
              <a:solidFill>
                <a:srgbClr val="FF0000"/>
              </a:solidFill>
              <a:effectLst/>
              <a:latin typeface="メイリオ" pitchFamily="50" charset="-128"/>
              <a:ea typeface="メイリオ" pitchFamily="50" charset="-128"/>
              <a:cs typeface="メイリオ" pitchFamily="50" charset="-128"/>
            </a:rPr>
            <a:t>プロトコル</a:t>
          </a:r>
          <a:r>
            <a:rPr kumimoji="1" lang="ja-JP" altLang="en-US" sz="800">
              <a:solidFill>
                <a:srgbClr val="FF0000"/>
              </a:solidFill>
              <a:latin typeface="メイリオ" pitchFamily="50" charset="-128"/>
              <a:ea typeface="メイリオ" pitchFamily="50" charset="-128"/>
              <a:cs typeface="メイリオ" pitchFamily="50" charset="-128"/>
            </a:rPr>
            <a:t>のみご提供</a:t>
          </a:r>
          <a:endParaRPr kumimoji="1" lang="en-US" altLang="ja-JP" sz="800">
            <a:solidFill>
              <a:srgbClr val="FF0000"/>
            </a:solidFill>
            <a:latin typeface="メイリオ" pitchFamily="50" charset="-128"/>
            <a:ea typeface="メイリオ" pitchFamily="50" charset="-128"/>
            <a:cs typeface="メイリオ" pitchFamily="50" charset="-128"/>
          </a:endParaRPr>
        </a:p>
        <a:p>
          <a:pPr algn="l"/>
          <a:r>
            <a:rPr kumimoji="1" lang="ja-JP" altLang="en-US" sz="800">
              <a:solidFill>
                <a:sysClr val="windowText" lastClr="000000"/>
              </a:solidFill>
              <a:latin typeface="メイリオ" pitchFamily="50" charset="-128"/>
              <a:ea typeface="メイリオ" pitchFamily="50" charset="-128"/>
              <a:cs typeface="メイリオ" pitchFamily="50" charset="-128"/>
            </a:rPr>
            <a:t>　</a:t>
          </a:r>
          <a:r>
            <a:rPr kumimoji="1" lang="en-US" altLang="ja-JP" sz="800">
              <a:solidFill>
                <a:sysClr val="windowText" lastClr="000000"/>
              </a:solidFill>
              <a:latin typeface="メイリオ" pitchFamily="50" charset="-128"/>
              <a:ea typeface="メイリオ" pitchFamily="50" charset="-128"/>
              <a:cs typeface="メイリオ" pitchFamily="50" charset="-128"/>
            </a:rPr>
            <a:t>-</a:t>
          </a:r>
          <a:r>
            <a:rPr kumimoji="1" lang="ja-JP" altLang="en-US" sz="800">
              <a:solidFill>
                <a:sysClr val="windowText" lastClr="000000"/>
              </a:solidFill>
              <a:latin typeface="メイリオ" pitchFamily="50" charset="-128"/>
              <a:ea typeface="メイリオ" pitchFamily="50" charset="-128"/>
              <a:cs typeface="メイリオ" pitchFamily="50" charset="-128"/>
            </a:rPr>
            <a:t>「ユーザ数変更」：☑をご選択いただき、合計ユーザ数をご指定ください。</a:t>
          </a:r>
          <a:endParaRPr kumimoji="1" lang="en-US" altLang="ja-JP" sz="800">
            <a:solidFill>
              <a:sysClr val="windowText" lastClr="000000"/>
            </a:solidFill>
            <a:latin typeface="メイリオ" pitchFamily="50" charset="-128"/>
            <a:ea typeface="メイリオ" pitchFamily="50" charset="-128"/>
            <a:cs typeface="メイリオ" pitchFamily="50" charset="-128"/>
          </a:endParaRPr>
        </a:p>
        <a:p>
          <a:pPr algn="l"/>
          <a:r>
            <a:rPr kumimoji="1" lang="ja-JP" altLang="en-US" sz="800">
              <a:solidFill>
                <a:sysClr val="windowText" lastClr="000000"/>
              </a:solidFill>
              <a:latin typeface="メイリオ" pitchFamily="50" charset="-128"/>
              <a:ea typeface="メイリオ" pitchFamily="50" charset="-128"/>
              <a:cs typeface="メイリオ" pitchFamily="50" charset="-128"/>
            </a:rPr>
            <a:t>　　</a:t>
          </a:r>
          <a:r>
            <a:rPr kumimoji="1" lang="en-US" altLang="ja-JP" sz="800">
              <a:solidFill>
                <a:srgbClr val="FF0000"/>
              </a:solidFill>
              <a:latin typeface="メイリオ" pitchFamily="50" charset="-128"/>
              <a:ea typeface="メイリオ" pitchFamily="50" charset="-128"/>
              <a:cs typeface="メイリオ" pitchFamily="50" charset="-128"/>
            </a:rPr>
            <a:t>※CIFS</a:t>
          </a:r>
          <a:r>
            <a:rPr kumimoji="1" lang="ja-JP" altLang="en-US" sz="800">
              <a:solidFill>
                <a:srgbClr val="FF0000"/>
              </a:solidFill>
              <a:latin typeface="メイリオ" pitchFamily="50" charset="-128"/>
              <a:ea typeface="メイリオ" pitchFamily="50" charset="-128"/>
              <a:cs typeface="メイリオ" pitchFamily="50" charset="-128"/>
            </a:rPr>
            <a:t>ローカルユーザ数を</a:t>
          </a:r>
          <a:r>
            <a:rPr kumimoji="1" lang="en-US" altLang="ja-JP" sz="800">
              <a:solidFill>
                <a:srgbClr val="FF0000"/>
              </a:solidFill>
              <a:latin typeface="メイリオ" pitchFamily="50" charset="-128"/>
              <a:ea typeface="メイリオ" pitchFamily="50" charset="-128"/>
              <a:cs typeface="メイリオ" pitchFamily="50" charset="-128"/>
            </a:rPr>
            <a:t>11</a:t>
          </a:r>
          <a:r>
            <a:rPr kumimoji="1" lang="ja-JP" altLang="en-US" sz="800">
              <a:solidFill>
                <a:srgbClr val="FF0000"/>
              </a:solidFill>
              <a:latin typeface="メイリオ" pitchFamily="50" charset="-128"/>
              <a:ea typeface="メイリオ" pitchFamily="50" charset="-128"/>
              <a:cs typeface="メイリオ" pitchFamily="50" charset="-128"/>
            </a:rPr>
            <a:t>以上のお申し込みの場合</a:t>
          </a:r>
          <a:endParaRPr kumimoji="1" lang="en-US" altLang="ja-JP" sz="800">
            <a:solidFill>
              <a:srgbClr val="FF0000"/>
            </a:solidFill>
            <a:latin typeface="メイリオ" pitchFamily="50" charset="-128"/>
            <a:ea typeface="メイリオ" pitchFamily="50" charset="-128"/>
            <a:cs typeface="メイリオ" pitchFamily="50" charset="-128"/>
          </a:endParaRPr>
        </a:p>
      </xdr:txBody>
    </xdr:sp>
    <xdr:clientData/>
  </xdr:twoCellAnchor>
  <xdr:twoCellAnchor>
    <xdr:from>
      <xdr:col>52</xdr:col>
      <xdr:colOff>228600</xdr:colOff>
      <xdr:row>61</xdr:row>
      <xdr:rowOff>0</xdr:rowOff>
    </xdr:from>
    <xdr:to>
      <xdr:col>52</xdr:col>
      <xdr:colOff>238127</xdr:colOff>
      <xdr:row>92</xdr:row>
      <xdr:rowOff>266700</xdr:rowOff>
    </xdr:to>
    <xdr:cxnSp macro="">
      <xdr:nvCxnSpPr>
        <xdr:cNvPr id="4" name="直線コネクタ 3">
          <a:extLst>
            <a:ext uri="{FF2B5EF4-FFF2-40B4-BE49-F238E27FC236}">
              <a16:creationId xmlns:a16="http://schemas.microsoft.com/office/drawing/2014/main" id="{00000000-0008-0000-0F00-000004000000}"/>
            </a:ext>
          </a:extLst>
        </xdr:cNvPr>
        <xdr:cNvCxnSpPr/>
      </xdr:nvCxnSpPr>
      <xdr:spPr>
        <a:xfrm flipH="1">
          <a:off x="16830675" y="12715875"/>
          <a:ext cx="9527" cy="6743700"/>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57148</xdr:colOff>
      <xdr:row>60</xdr:row>
      <xdr:rowOff>180972</xdr:rowOff>
    </xdr:from>
    <xdr:to>
      <xdr:col>76</xdr:col>
      <xdr:colOff>91855</xdr:colOff>
      <xdr:row>111</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6916398" y="12706347"/>
          <a:ext cx="4759107" cy="10772778"/>
        </a:xfrm>
        <a:prstGeom prst="rect">
          <a:avLst/>
        </a:prstGeom>
        <a:solidFill>
          <a:schemeClr val="accent2">
            <a:lumMod val="20000"/>
            <a:lumOff val="80000"/>
          </a:schemeClr>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メイリオ" pitchFamily="50" charset="-128"/>
              <a:ea typeface="メイリオ" pitchFamily="50" charset="-128"/>
              <a:cs typeface="メイリオ" pitchFamily="50" charset="-128"/>
            </a:rPr>
            <a:t>■ネットワーク接続</a:t>
          </a:r>
          <a:endParaRPr kumimoji="1" lang="en-US" altLang="ja-JP" sz="800">
            <a:solidFill>
              <a:sysClr val="windowText" lastClr="000000"/>
            </a:solidFill>
            <a:latin typeface="メイリオ" pitchFamily="50" charset="-128"/>
            <a:ea typeface="メイリオ" pitchFamily="50" charset="-128"/>
            <a:cs typeface="メイリオ" pitchFamily="50" charset="-128"/>
          </a:endParaRPr>
        </a:p>
        <a:p>
          <a:pPr algn="l"/>
          <a:r>
            <a:rPr kumimoji="1" lang="en-US" altLang="ja-JP" sz="800">
              <a:solidFill>
                <a:sysClr val="windowText" lastClr="000000"/>
              </a:solidFill>
              <a:latin typeface="メイリオ" pitchFamily="50" charset="-128"/>
              <a:ea typeface="メイリオ" pitchFamily="50" charset="-128"/>
              <a:cs typeface="メイリオ" pitchFamily="50" charset="-128"/>
            </a:rPr>
            <a:t>〔</a:t>
          </a:r>
          <a:r>
            <a:rPr kumimoji="1" lang="ja-JP" altLang="en-US" sz="800">
              <a:solidFill>
                <a:sysClr val="windowText" lastClr="000000"/>
              </a:solidFill>
              <a:latin typeface="メイリオ" pitchFamily="50" charset="-128"/>
              <a:ea typeface="メイリオ" pitchFamily="50" charset="-128"/>
              <a:cs typeface="メイリオ" pitchFamily="50" charset="-128"/>
            </a:rPr>
            <a:t>閉域網接続</a:t>
          </a:r>
          <a:r>
            <a:rPr kumimoji="1" lang="en-US" altLang="ja-JP" sz="800">
              <a:solidFill>
                <a:sysClr val="windowText" lastClr="000000"/>
              </a:solidFill>
              <a:latin typeface="メイリオ" pitchFamily="50" charset="-128"/>
              <a:ea typeface="メイリオ" pitchFamily="50" charset="-128"/>
              <a:cs typeface="メイリオ" pitchFamily="50" charset="-128"/>
            </a:rPr>
            <a:t>〕</a:t>
          </a:r>
          <a:r>
            <a:rPr kumimoji="1" lang="ja-JP" altLang="en-US" sz="800">
              <a:solidFill>
                <a:sysClr val="windowText" lastClr="000000"/>
              </a:solidFill>
              <a:latin typeface="メイリオ" pitchFamily="50" charset="-128"/>
              <a:ea typeface="メイリオ" pitchFamily="50" charset="-128"/>
              <a:cs typeface="メイリオ" pitchFamily="50" charset="-128"/>
            </a:rPr>
            <a:t>　：</a:t>
          </a:r>
          <a:r>
            <a:rPr kumimoji="1" lang="ja-JP" altLang="ja-JP" sz="800">
              <a:solidFill>
                <a:sysClr val="windowText" lastClr="000000"/>
              </a:solidFill>
              <a:effectLst/>
              <a:latin typeface="メイリオ" pitchFamily="50" charset="-128"/>
              <a:ea typeface="メイリオ" pitchFamily="50" charset="-128"/>
              <a:cs typeface="メイリオ" pitchFamily="50" charset="-128"/>
            </a:rPr>
            <a:t>お申込</a:t>
          </a:r>
          <a:r>
            <a:rPr kumimoji="1" lang="ja-JP" altLang="en-US" sz="800">
              <a:solidFill>
                <a:sysClr val="windowText" lastClr="000000"/>
              </a:solidFill>
              <a:effectLst/>
              <a:latin typeface="メイリオ" pitchFamily="50" charset="-128"/>
              <a:ea typeface="メイリオ" pitchFamily="50" charset="-128"/>
              <a:cs typeface="メイリオ" pitchFamily="50" charset="-128"/>
            </a:rPr>
            <a:t>頂の場合</a:t>
          </a:r>
          <a:r>
            <a:rPr kumimoji="1" lang="ja-JP" altLang="ja-JP" sz="800">
              <a:solidFill>
                <a:sysClr val="windowText" lastClr="000000"/>
              </a:solidFill>
              <a:effectLst/>
              <a:latin typeface="メイリオ" pitchFamily="50" charset="-128"/>
              <a:ea typeface="メイリオ" pitchFamily="50" charset="-128"/>
              <a:cs typeface="メイリオ" pitchFamily="50" charset="-128"/>
            </a:rPr>
            <a:t>、契約内容をご選択</a:t>
          </a:r>
          <a:r>
            <a:rPr kumimoji="1" lang="ja-JP" altLang="en-US" sz="800">
              <a:solidFill>
                <a:sysClr val="windowText" lastClr="000000"/>
              </a:solidFill>
              <a:effectLst/>
              <a:latin typeface="メイリオ" pitchFamily="50" charset="-128"/>
              <a:ea typeface="メイリオ" pitchFamily="50" charset="-128"/>
              <a:cs typeface="メイリオ" pitchFamily="50" charset="-128"/>
            </a:rPr>
            <a:t>ください。</a:t>
          </a:r>
          <a:endParaRPr kumimoji="1" lang="en-US" altLang="ja-JP" sz="800">
            <a:solidFill>
              <a:sysClr val="windowText" lastClr="000000"/>
            </a:solidFill>
            <a:effectLst/>
            <a:latin typeface="メイリオ" pitchFamily="50" charset="-128"/>
            <a:ea typeface="メイリオ" pitchFamily="50" charset="-128"/>
            <a:cs typeface="メイリオ"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800">
              <a:solidFill>
                <a:sysClr val="windowText" lastClr="000000"/>
              </a:solidFill>
              <a:effectLst/>
              <a:latin typeface="メイリオ" pitchFamily="50" charset="-128"/>
              <a:ea typeface="メイリオ" pitchFamily="50" charset="-128"/>
              <a:cs typeface="メイリオ" pitchFamily="50" charset="-128"/>
            </a:rPr>
            <a:t>　└「</a:t>
          </a:r>
          <a:r>
            <a:rPr kumimoji="1" lang="ja-JP" altLang="en-US" sz="800">
              <a:solidFill>
                <a:sysClr val="windowText" lastClr="000000"/>
              </a:solidFill>
              <a:effectLst/>
              <a:latin typeface="メイリオ" pitchFamily="50" charset="-128"/>
              <a:ea typeface="メイリオ" pitchFamily="50" charset="-128"/>
              <a:cs typeface="メイリオ" pitchFamily="50" charset="-128"/>
            </a:rPr>
            <a:t>閉域網接続インターフェース」</a:t>
          </a:r>
          <a:endParaRPr kumimoji="1" lang="en-US" altLang="ja-JP" sz="800">
            <a:solidFill>
              <a:sysClr val="windowText" lastClr="000000"/>
            </a:solidFill>
            <a:effectLst/>
            <a:latin typeface="メイリオ" pitchFamily="50" charset="-128"/>
            <a:ea typeface="メイリオ" pitchFamily="50" charset="-128"/>
            <a:cs typeface="メイリオ"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800">
              <a:solidFill>
                <a:sysClr val="windowText" lastClr="000000"/>
              </a:solidFill>
              <a:effectLst/>
              <a:latin typeface="メイリオ" pitchFamily="50" charset="-128"/>
              <a:ea typeface="メイリオ" pitchFamily="50" charset="-128"/>
              <a:cs typeface="メイリオ" pitchFamily="50" charset="-128"/>
            </a:rPr>
            <a:t>　</a:t>
          </a:r>
          <a:r>
            <a:rPr kumimoji="1" lang="ja-JP" altLang="ja-JP" sz="800">
              <a:solidFill>
                <a:sysClr val="windowText" lastClr="000000"/>
              </a:solidFill>
              <a:effectLst/>
              <a:latin typeface="メイリオ" pitchFamily="50" charset="-128"/>
              <a:ea typeface="メイリオ" pitchFamily="50" charset="-128"/>
              <a:cs typeface="メイリオ" pitchFamily="50" charset="-128"/>
            </a:rPr>
            <a:t>└「</a:t>
          </a:r>
          <a:r>
            <a:rPr kumimoji="1" lang="ja-JP" altLang="en-US" sz="800">
              <a:solidFill>
                <a:sysClr val="windowText" lastClr="000000"/>
              </a:solidFill>
              <a:effectLst/>
              <a:latin typeface="メイリオ" pitchFamily="50" charset="-128"/>
              <a:ea typeface="メイリオ" pitchFamily="50" charset="-128"/>
              <a:cs typeface="メイリオ" pitchFamily="50" charset="-128"/>
            </a:rPr>
            <a:t>閉域網接続インターフェース冗長化」</a:t>
          </a:r>
          <a:endParaRPr kumimoji="1" lang="en-US" altLang="ja-JP" sz="800">
            <a:solidFill>
              <a:sysClr val="windowText" lastClr="000000"/>
            </a:solidFill>
            <a:effectLst/>
            <a:latin typeface="メイリオ" pitchFamily="50" charset="-128"/>
            <a:ea typeface="メイリオ" pitchFamily="50" charset="-128"/>
            <a:cs typeface="メイリオ"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800">
              <a:solidFill>
                <a:sysClr val="windowText" lastClr="000000"/>
              </a:solidFill>
              <a:effectLst/>
              <a:latin typeface="メイリオ" pitchFamily="50" charset="-128"/>
              <a:ea typeface="メイリオ" pitchFamily="50" charset="-128"/>
              <a:cs typeface="メイリオ" pitchFamily="50" charset="-128"/>
            </a:rPr>
            <a:t>　　　冗長化の方法（方式）をご選択ください。</a:t>
          </a:r>
          <a:endParaRPr kumimoji="1" lang="en-US" altLang="ja-JP" sz="800">
            <a:solidFill>
              <a:sysClr val="windowText" lastClr="000000"/>
            </a:solidFill>
            <a:effectLst/>
            <a:latin typeface="メイリオ" pitchFamily="50" charset="-128"/>
            <a:ea typeface="メイリオ" pitchFamily="50" charset="-128"/>
            <a:cs typeface="メイリオ"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800">
              <a:solidFill>
                <a:sysClr val="windowText" lastClr="000000"/>
              </a:solidFill>
              <a:effectLst/>
              <a:latin typeface="メイリオ" pitchFamily="50" charset="-128"/>
              <a:ea typeface="メイリオ" pitchFamily="50" charset="-128"/>
              <a:cs typeface="メイリオ" pitchFamily="50" charset="-128"/>
            </a:rPr>
            <a:t>　　　</a:t>
          </a:r>
          <a:r>
            <a:rPr kumimoji="1" lang="en-US" altLang="ja-JP" sz="800">
              <a:solidFill>
                <a:srgbClr val="FF0000"/>
              </a:solidFill>
              <a:effectLst/>
              <a:latin typeface="メイリオ" pitchFamily="50" charset="-128"/>
              <a:ea typeface="メイリオ" pitchFamily="50" charset="-128"/>
              <a:cs typeface="メイリオ" pitchFamily="50" charset="-128"/>
            </a:rPr>
            <a:t>※</a:t>
          </a:r>
          <a:r>
            <a:rPr kumimoji="1" lang="ja-JP" altLang="en-US" sz="800">
              <a:solidFill>
                <a:srgbClr val="FF0000"/>
              </a:solidFill>
              <a:effectLst/>
              <a:latin typeface="メイリオ" pitchFamily="50" charset="-128"/>
              <a:ea typeface="メイリオ" pitchFamily="50" charset="-128"/>
              <a:cs typeface="メイリオ" pitchFamily="50" charset="-128"/>
            </a:rPr>
            <a:t>閉域網接続インターフェース </a:t>
          </a:r>
          <a:r>
            <a:rPr kumimoji="1" lang="en-US" altLang="ja-JP" sz="800">
              <a:solidFill>
                <a:srgbClr val="FF0000"/>
              </a:solidFill>
              <a:effectLst/>
              <a:latin typeface="メイリオ" pitchFamily="50" charset="-128"/>
              <a:ea typeface="メイリオ" pitchFamily="50" charset="-128"/>
              <a:cs typeface="メイリオ" pitchFamily="50" charset="-128"/>
            </a:rPr>
            <a:t>2</a:t>
          </a:r>
          <a:r>
            <a:rPr kumimoji="1" lang="ja-JP" altLang="en-US" sz="800">
              <a:solidFill>
                <a:srgbClr val="FF0000"/>
              </a:solidFill>
              <a:effectLst/>
              <a:latin typeface="メイリオ" pitchFamily="50" charset="-128"/>
              <a:ea typeface="メイリオ" pitchFamily="50" charset="-128"/>
              <a:cs typeface="メイリオ" pitchFamily="50" charset="-128"/>
            </a:rPr>
            <a:t>式、ラック（</a:t>
          </a:r>
          <a:r>
            <a:rPr kumimoji="1" lang="en-US" altLang="ja-JP" sz="800">
              <a:solidFill>
                <a:srgbClr val="FF0000"/>
              </a:solidFill>
              <a:effectLst/>
              <a:latin typeface="メイリオ" pitchFamily="50" charset="-128"/>
              <a:ea typeface="メイリオ" pitchFamily="50" charset="-128"/>
              <a:cs typeface="メイリオ" pitchFamily="50" charset="-128"/>
            </a:rPr>
            <a:t>1/4</a:t>
          </a:r>
          <a:r>
            <a:rPr kumimoji="1" lang="ja-JP" altLang="en-US" sz="800">
              <a:solidFill>
                <a:srgbClr val="FF0000"/>
              </a:solidFill>
              <a:effectLst/>
              <a:latin typeface="メイリオ" pitchFamily="50" charset="-128"/>
              <a:ea typeface="メイリオ" pitchFamily="50" charset="-128"/>
              <a:cs typeface="メイリオ" pitchFamily="50" charset="-128"/>
            </a:rPr>
            <a:t>ラック、</a:t>
          </a:r>
          <a:r>
            <a:rPr kumimoji="1" lang="en-US" altLang="ja-JP" sz="800">
              <a:solidFill>
                <a:srgbClr val="FF0000"/>
              </a:solidFill>
              <a:effectLst/>
              <a:latin typeface="メイリオ" pitchFamily="50" charset="-128"/>
              <a:ea typeface="メイリオ" pitchFamily="50" charset="-128"/>
              <a:cs typeface="メイリオ" pitchFamily="50" charset="-128"/>
            </a:rPr>
            <a:t>1/8</a:t>
          </a:r>
          <a:r>
            <a:rPr kumimoji="1" lang="ja-JP" altLang="en-US" sz="800">
              <a:solidFill>
                <a:srgbClr val="FF0000"/>
              </a:solidFill>
              <a:effectLst/>
              <a:latin typeface="メイリオ" pitchFamily="50" charset="-128"/>
              <a:ea typeface="メイリオ" pitchFamily="50" charset="-128"/>
              <a:cs typeface="メイリオ" pitchFamily="50" charset="-128"/>
            </a:rPr>
            <a:t>ラック）のお申込が必要です。</a:t>
          </a:r>
          <a:endParaRPr kumimoji="1" lang="en-US" altLang="ja-JP" sz="800">
            <a:solidFill>
              <a:srgbClr val="FF0000"/>
            </a:solidFill>
            <a:effectLst/>
            <a:latin typeface="メイリオ" pitchFamily="50" charset="-128"/>
            <a:ea typeface="メイリオ" pitchFamily="50" charset="-128"/>
            <a:cs typeface="メイリオ"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800">
              <a:solidFill>
                <a:sysClr val="windowText" lastClr="000000"/>
              </a:solidFill>
              <a:effectLst/>
              <a:latin typeface="メイリオ" pitchFamily="50" charset="-128"/>
              <a:ea typeface="メイリオ" pitchFamily="50" charset="-128"/>
              <a:cs typeface="メイリオ" pitchFamily="50" charset="-128"/>
            </a:rPr>
            <a:t>　└「新規ラックとの接続」</a:t>
          </a:r>
          <a:endParaRPr kumimoji="1" lang="en-US" altLang="ja-JP" sz="800">
            <a:solidFill>
              <a:sysClr val="windowText" lastClr="000000"/>
            </a:solidFill>
            <a:effectLst/>
            <a:latin typeface="メイリオ" pitchFamily="50" charset="-128"/>
            <a:ea typeface="メイリオ" pitchFamily="50" charset="-128"/>
            <a:cs typeface="メイリオ"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800">
              <a:solidFill>
                <a:sysClr val="windowText" lastClr="000000"/>
              </a:solidFill>
              <a:effectLst/>
              <a:latin typeface="メイリオ" pitchFamily="50" charset="-128"/>
              <a:ea typeface="メイリオ" pitchFamily="50" charset="-128"/>
              <a:cs typeface="メイリオ" pitchFamily="50" charset="-128"/>
            </a:rPr>
            <a:t>　　　新規でラックをご契約いただく場合に、</a:t>
          </a:r>
          <a:r>
            <a:rPr kumimoji="1" lang="ja-JP" altLang="ja-JP" sz="800">
              <a:solidFill>
                <a:sysClr val="windowText" lastClr="000000"/>
              </a:solidFill>
              <a:effectLst/>
              <a:latin typeface="メイリオ" pitchFamily="50" charset="-128"/>
              <a:ea typeface="メイリオ" pitchFamily="50" charset="-128"/>
              <a:cs typeface="メイリオ" pitchFamily="50" charset="-128"/>
            </a:rPr>
            <a:t>ラック種別、ロケーション</a:t>
          </a:r>
          <a:r>
            <a:rPr kumimoji="1" lang="ja-JP" altLang="en-US" sz="800">
              <a:solidFill>
                <a:sysClr val="windowText" lastClr="000000"/>
              </a:solidFill>
              <a:effectLst/>
              <a:latin typeface="メイリオ" pitchFamily="50" charset="-128"/>
              <a:ea typeface="メイリオ" pitchFamily="50" charset="-128"/>
              <a:cs typeface="メイリオ" pitchFamily="50" charset="-128"/>
            </a:rPr>
            <a:t>をご選択ください。</a:t>
          </a:r>
          <a:endParaRPr kumimoji="1" lang="en-US" altLang="ja-JP" sz="800">
            <a:solidFill>
              <a:sysClr val="windowText" lastClr="000000"/>
            </a:solidFill>
            <a:effectLst/>
            <a:latin typeface="メイリオ" pitchFamily="50" charset="-128"/>
            <a:ea typeface="メイリオ" pitchFamily="50" charset="-128"/>
            <a:cs typeface="メイリオ"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800">
              <a:solidFill>
                <a:sysClr val="windowText" lastClr="000000"/>
              </a:solidFill>
              <a:effectLst/>
              <a:latin typeface="メイリオ" pitchFamily="50" charset="-128"/>
              <a:ea typeface="メイリオ" pitchFamily="50" charset="-128"/>
              <a:cs typeface="メイリオ" pitchFamily="50" charset="-128"/>
            </a:rPr>
            <a:t>　　　共用ラックの場合はオールインワンネットワーク情報もご記入ください。</a:t>
          </a:r>
          <a:endParaRPr kumimoji="1" lang="en-US" altLang="ja-JP" sz="800">
            <a:solidFill>
              <a:sysClr val="windowText" lastClr="000000"/>
            </a:solidFill>
            <a:effectLst/>
            <a:latin typeface="メイリオ" pitchFamily="50" charset="-128"/>
            <a:ea typeface="メイリオ" pitchFamily="50" charset="-128"/>
            <a:cs typeface="メイリオ"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800">
              <a:solidFill>
                <a:sysClr val="windowText" lastClr="000000"/>
              </a:solidFill>
              <a:effectLst/>
              <a:latin typeface="メイリオ" pitchFamily="50" charset="-128"/>
              <a:ea typeface="メイリオ" pitchFamily="50" charset="-128"/>
              <a:cs typeface="メイリオ" pitchFamily="50" charset="-128"/>
            </a:rPr>
            <a:t>　　　</a:t>
          </a:r>
          <a:r>
            <a:rPr kumimoji="1" lang="en-US" altLang="ja-JP" sz="800">
              <a:solidFill>
                <a:sysClr val="windowText" lastClr="000000"/>
              </a:solidFill>
              <a:effectLst/>
              <a:latin typeface="メイリオ" pitchFamily="50" charset="-128"/>
              <a:ea typeface="メイリオ" pitchFamily="50" charset="-128"/>
              <a:cs typeface="メイリオ" pitchFamily="50" charset="-128"/>
            </a:rPr>
            <a:t>※</a:t>
          </a:r>
          <a:r>
            <a:rPr kumimoji="1" lang="ja-JP" altLang="en-US" sz="800">
              <a:solidFill>
                <a:sysClr val="windowText" lastClr="000000"/>
              </a:solidFill>
              <a:effectLst/>
              <a:latin typeface="メイリオ" pitchFamily="50" charset="-128"/>
              <a:ea typeface="メイリオ" pitchFamily="50" charset="-128"/>
              <a:cs typeface="メイリオ" pitchFamily="50" charset="-128"/>
            </a:rPr>
            <a:t>オールインワンネットワークの</a:t>
          </a:r>
          <a:r>
            <a:rPr kumimoji="1" lang="en-US" altLang="ja-JP" sz="800">
              <a:solidFill>
                <a:sysClr val="windowText" lastClr="000000"/>
              </a:solidFill>
              <a:effectLst/>
              <a:latin typeface="メイリオ" pitchFamily="50" charset="-128"/>
              <a:ea typeface="メイリオ" pitchFamily="50" charset="-128"/>
              <a:cs typeface="メイリオ" pitchFamily="50" charset="-128"/>
            </a:rPr>
            <a:t>〔</a:t>
          </a:r>
          <a:r>
            <a:rPr kumimoji="1" lang="ja-JP" altLang="en-US" sz="800">
              <a:solidFill>
                <a:sysClr val="windowText" lastClr="000000"/>
              </a:solidFill>
              <a:effectLst/>
              <a:latin typeface="メイリオ" pitchFamily="50" charset="-128"/>
              <a:ea typeface="メイリオ" pitchFamily="50" charset="-128"/>
              <a:cs typeface="メイリオ" pitchFamily="50" charset="-128"/>
            </a:rPr>
            <a:t>接続ポート番号</a:t>
          </a:r>
          <a:r>
            <a:rPr kumimoji="1" lang="en-US" altLang="ja-JP" sz="800">
              <a:solidFill>
                <a:sysClr val="windowText" lastClr="000000"/>
              </a:solidFill>
              <a:effectLst/>
              <a:latin typeface="メイリオ" pitchFamily="50" charset="-128"/>
              <a:ea typeface="メイリオ" pitchFamily="50" charset="-128"/>
              <a:cs typeface="メイリオ" pitchFamily="50" charset="-128"/>
            </a:rPr>
            <a:t>〕</a:t>
          </a:r>
          <a:r>
            <a:rPr kumimoji="1" lang="ja-JP" altLang="en-US" sz="800">
              <a:solidFill>
                <a:sysClr val="windowText" lastClr="000000"/>
              </a:solidFill>
              <a:effectLst/>
              <a:latin typeface="メイリオ" pitchFamily="50" charset="-128"/>
              <a:ea typeface="メイリオ" pitchFamily="50" charset="-128"/>
              <a:cs typeface="メイリオ" pitchFamily="50" charset="-128"/>
            </a:rPr>
            <a:t>の</a:t>
          </a:r>
          <a:r>
            <a:rPr kumimoji="1" lang="ja-JP" altLang="en-US" sz="800">
              <a:solidFill>
                <a:srgbClr val="0000FF"/>
              </a:solidFill>
              <a:effectLst/>
              <a:latin typeface="メイリオ" pitchFamily="50" charset="-128"/>
              <a:ea typeface="メイリオ" pitchFamily="50" charset="-128"/>
              <a:cs typeface="メイリオ" pitchFamily="50" charset="-128"/>
            </a:rPr>
            <a:t>記入例）⇒ </a:t>
          </a:r>
          <a:r>
            <a:rPr kumimoji="1" lang="en-US" altLang="ja-JP" sz="800">
              <a:solidFill>
                <a:srgbClr val="0000FF"/>
              </a:solidFill>
              <a:effectLst/>
              <a:latin typeface="メイリオ" pitchFamily="50" charset="-128"/>
              <a:ea typeface="メイリオ" pitchFamily="50" charset="-128"/>
              <a:cs typeface="メイリオ" pitchFamily="50" charset="-128"/>
            </a:rPr>
            <a:t>LAN1</a:t>
          </a:r>
          <a:r>
            <a:rPr kumimoji="1" lang="ja-JP" altLang="en-US" sz="800">
              <a:solidFill>
                <a:srgbClr val="0000FF"/>
              </a:solidFill>
              <a:effectLst/>
              <a:latin typeface="メイリオ" pitchFamily="50" charset="-128"/>
              <a:ea typeface="メイリオ" pitchFamily="50" charset="-128"/>
              <a:cs typeface="メイリオ" pitchFamily="50" charset="-128"/>
            </a:rPr>
            <a:t> ポート</a:t>
          </a:r>
          <a:r>
            <a:rPr kumimoji="1" lang="en-US" altLang="ja-JP" sz="800">
              <a:solidFill>
                <a:srgbClr val="0000FF"/>
              </a:solidFill>
              <a:effectLst/>
              <a:latin typeface="メイリオ" pitchFamily="50" charset="-128"/>
              <a:ea typeface="メイリオ" pitchFamily="50" charset="-128"/>
              <a:cs typeface="メイリオ" pitchFamily="50" charset="-128"/>
            </a:rPr>
            <a:t>1</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800">
              <a:solidFill>
                <a:sysClr val="windowText" lastClr="000000"/>
              </a:solidFill>
              <a:effectLst/>
              <a:latin typeface="メイリオ" pitchFamily="50" charset="-128"/>
              <a:ea typeface="メイリオ" pitchFamily="50" charset="-128"/>
              <a:cs typeface="メイリオ" pitchFamily="50" charset="-128"/>
            </a:rPr>
            <a:t>　</a:t>
          </a:r>
          <a:r>
            <a:rPr kumimoji="1" lang="ja-JP" altLang="ja-JP" sz="800">
              <a:solidFill>
                <a:sysClr val="windowText" lastClr="000000"/>
              </a:solidFill>
              <a:effectLst/>
              <a:latin typeface="メイリオ" pitchFamily="50" charset="-128"/>
              <a:ea typeface="メイリオ" pitchFamily="50" charset="-128"/>
              <a:cs typeface="メイリオ" pitchFamily="50" charset="-128"/>
            </a:rPr>
            <a:t>└「</a:t>
          </a:r>
          <a:r>
            <a:rPr kumimoji="1" lang="ja-JP" altLang="en-US" sz="800">
              <a:solidFill>
                <a:sysClr val="windowText" lastClr="000000"/>
              </a:solidFill>
              <a:effectLst/>
              <a:latin typeface="メイリオ" pitchFamily="50" charset="-128"/>
              <a:ea typeface="メイリオ" pitchFamily="50" charset="-128"/>
              <a:cs typeface="メイリオ" pitchFamily="50" charset="-128"/>
            </a:rPr>
            <a:t>スマートコネクト</a:t>
          </a:r>
          <a:r>
            <a:rPr kumimoji="1" lang="en-US" altLang="ja-JP" sz="800">
              <a:solidFill>
                <a:sysClr val="windowText" lastClr="000000"/>
              </a:solidFill>
              <a:effectLst/>
              <a:latin typeface="メイリオ" pitchFamily="50" charset="-128"/>
              <a:ea typeface="メイリオ" pitchFamily="50" charset="-128"/>
              <a:cs typeface="メイリオ" pitchFamily="50" charset="-128"/>
            </a:rPr>
            <a:t>VPS</a:t>
          </a:r>
          <a:r>
            <a:rPr kumimoji="1" lang="ja-JP" altLang="en-US" sz="800">
              <a:solidFill>
                <a:sysClr val="windowText" lastClr="000000"/>
              </a:solidFill>
              <a:effectLst/>
              <a:latin typeface="メイリオ" pitchFamily="50" charset="-128"/>
              <a:ea typeface="メイリオ" pitchFamily="50" charset="-128"/>
              <a:cs typeface="メイリオ" pitchFamily="50" charset="-128"/>
            </a:rPr>
            <a:t>と</a:t>
          </a:r>
          <a:r>
            <a:rPr kumimoji="1" lang="ja-JP" altLang="ja-JP" sz="800">
              <a:solidFill>
                <a:sysClr val="windowText" lastClr="000000"/>
              </a:solidFill>
              <a:effectLst/>
              <a:latin typeface="メイリオ" pitchFamily="50" charset="-128"/>
              <a:ea typeface="メイリオ" pitchFamily="50" charset="-128"/>
              <a:cs typeface="メイリオ" pitchFamily="50" charset="-128"/>
            </a:rPr>
            <a:t>の接続」</a:t>
          </a:r>
          <a:endParaRPr kumimoji="1" lang="en-US" altLang="ja-JP" sz="800">
            <a:solidFill>
              <a:sysClr val="windowText" lastClr="000000"/>
            </a:solidFill>
            <a:effectLst/>
            <a:latin typeface="メイリオ" pitchFamily="50" charset="-128"/>
            <a:ea typeface="メイリオ" pitchFamily="50" charset="-128"/>
            <a:cs typeface="メイリオ"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800">
              <a:solidFill>
                <a:sysClr val="windowText" lastClr="000000"/>
              </a:solidFill>
              <a:effectLst/>
              <a:latin typeface="メイリオ" pitchFamily="50" charset="-128"/>
              <a:ea typeface="メイリオ" pitchFamily="50" charset="-128"/>
              <a:cs typeface="メイリオ" pitchFamily="50" charset="-128"/>
            </a:rPr>
            <a:t>　　　スマートコネクト</a:t>
          </a:r>
          <a:r>
            <a:rPr kumimoji="1" lang="en-US" altLang="ja-JP" sz="800">
              <a:solidFill>
                <a:sysClr val="windowText" lastClr="000000"/>
              </a:solidFill>
              <a:effectLst/>
              <a:latin typeface="メイリオ" pitchFamily="50" charset="-128"/>
              <a:ea typeface="メイリオ" pitchFamily="50" charset="-128"/>
              <a:cs typeface="メイリオ" pitchFamily="50" charset="-128"/>
            </a:rPr>
            <a:t>VPS</a:t>
          </a:r>
          <a:r>
            <a:rPr kumimoji="1" lang="ja-JP" altLang="en-US" sz="800">
              <a:solidFill>
                <a:sysClr val="windowText" lastClr="000000"/>
              </a:solidFill>
              <a:effectLst/>
              <a:latin typeface="メイリオ" pitchFamily="50" charset="-128"/>
              <a:ea typeface="メイリオ" pitchFamily="50" charset="-128"/>
              <a:cs typeface="メイリオ" pitchFamily="50" charset="-128"/>
            </a:rPr>
            <a:t>と接続の場合に、</a:t>
          </a:r>
          <a:r>
            <a:rPr kumimoji="1" lang="en-US" altLang="ja-JP" sz="800">
              <a:solidFill>
                <a:sysClr val="windowText" lastClr="000000"/>
              </a:solidFill>
              <a:effectLst/>
              <a:latin typeface="メイリオ" pitchFamily="50" charset="-128"/>
              <a:ea typeface="メイリオ" pitchFamily="50" charset="-128"/>
              <a:cs typeface="メイリオ" pitchFamily="50" charset="-128"/>
            </a:rPr>
            <a:t>VPS</a:t>
          </a:r>
          <a:r>
            <a:rPr kumimoji="1" lang="ja-JP" altLang="en-US" sz="800">
              <a:solidFill>
                <a:sysClr val="windowText" lastClr="000000"/>
              </a:solidFill>
              <a:effectLst/>
              <a:latin typeface="メイリオ" pitchFamily="50" charset="-128"/>
              <a:ea typeface="メイリオ" pitchFamily="50" charset="-128"/>
              <a:cs typeface="メイリオ" pitchFamily="50" charset="-128"/>
            </a:rPr>
            <a:t>側の</a:t>
          </a:r>
          <a:r>
            <a:rPr kumimoji="1" lang="en-US" altLang="ja-JP" sz="800">
              <a:solidFill>
                <a:sysClr val="windowText" lastClr="000000"/>
              </a:solidFill>
              <a:effectLst/>
              <a:latin typeface="メイリオ" pitchFamily="50" charset="-128"/>
              <a:ea typeface="メイリオ" pitchFamily="50" charset="-128"/>
              <a:cs typeface="メイリオ" pitchFamily="50" charset="-128"/>
            </a:rPr>
            <a:t>VLAN</a:t>
          </a:r>
          <a:r>
            <a:rPr kumimoji="1" lang="ja-JP" altLang="en-US" sz="800">
              <a:solidFill>
                <a:sysClr val="windowText" lastClr="000000"/>
              </a:solidFill>
              <a:effectLst/>
              <a:latin typeface="メイリオ" pitchFamily="50" charset="-128"/>
              <a:ea typeface="メイリオ" pitchFamily="50" charset="-128"/>
              <a:cs typeface="メイリオ" pitchFamily="50" charset="-128"/>
            </a:rPr>
            <a:t>情報、お客様番号（既契約のみ）を</a:t>
          </a:r>
          <a:endParaRPr kumimoji="1" lang="en-US" altLang="ja-JP" sz="800">
            <a:solidFill>
              <a:sysClr val="windowText" lastClr="000000"/>
            </a:solidFill>
            <a:effectLst/>
            <a:latin typeface="メイリオ" pitchFamily="50" charset="-128"/>
            <a:ea typeface="メイリオ" pitchFamily="50" charset="-128"/>
            <a:cs typeface="メイリオ"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800">
              <a:solidFill>
                <a:sysClr val="windowText" lastClr="000000"/>
              </a:solidFill>
              <a:effectLst/>
              <a:latin typeface="メイリオ" pitchFamily="50" charset="-128"/>
              <a:ea typeface="メイリオ" pitchFamily="50" charset="-128"/>
              <a:cs typeface="メイリオ" pitchFamily="50" charset="-128"/>
            </a:rPr>
            <a:t>　　　ご指定ください。</a:t>
          </a:r>
          <a:endParaRPr kumimoji="1" lang="en-US" altLang="ja-JP" sz="800">
            <a:solidFill>
              <a:srgbClr val="FF0000"/>
            </a:solidFill>
            <a:effectLst/>
            <a:latin typeface="メイリオ" pitchFamily="50" charset="-128"/>
            <a:ea typeface="メイリオ" pitchFamily="50" charset="-128"/>
            <a:cs typeface="メイリオ"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800">
              <a:solidFill>
                <a:sysClr val="windowText" lastClr="000000"/>
              </a:solidFill>
              <a:effectLst/>
              <a:latin typeface="メイリオ" pitchFamily="50" charset="-128"/>
              <a:ea typeface="メイリオ" pitchFamily="50" charset="-128"/>
              <a:cs typeface="メイリオ" pitchFamily="50" charset="-128"/>
            </a:rPr>
            <a:t>　└</a:t>
          </a:r>
          <a:r>
            <a:rPr kumimoji="1" lang="ja-JP" altLang="en-US" sz="800">
              <a:solidFill>
                <a:sysClr val="windowText" lastClr="000000"/>
              </a:solidFill>
              <a:effectLst/>
              <a:latin typeface="メイリオ" pitchFamily="50" charset="-128"/>
              <a:ea typeface="メイリオ" pitchFamily="50" charset="-128"/>
              <a:cs typeface="メイリオ" pitchFamily="50" charset="-128"/>
            </a:rPr>
            <a:t>「既存ラックとの接続」</a:t>
          </a:r>
          <a:endParaRPr kumimoji="1" lang="en-US" altLang="ja-JP" sz="800">
            <a:solidFill>
              <a:sysClr val="windowText" lastClr="000000"/>
            </a:solidFill>
            <a:effectLst/>
            <a:latin typeface="メイリオ" pitchFamily="50" charset="-128"/>
            <a:ea typeface="メイリオ" pitchFamily="50" charset="-128"/>
            <a:cs typeface="メイリオ"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800">
              <a:solidFill>
                <a:sysClr val="windowText" lastClr="000000"/>
              </a:solidFill>
              <a:effectLst/>
              <a:latin typeface="メイリオ" pitchFamily="50" charset="-128"/>
              <a:ea typeface="メイリオ" pitchFamily="50" charset="-128"/>
              <a:cs typeface="メイリオ" pitchFamily="50" charset="-128"/>
            </a:rPr>
            <a:t>　　　当社にて既契約のラックに接続の場合に、ラック番号、接続方法をご指定ください。</a:t>
          </a:r>
          <a:endParaRPr kumimoji="1" lang="en-US" altLang="ja-JP" sz="800">
            <a:solidFill>
              <a:sysClr val="windowText" lastClr="000000"/>
            </a:solidFill>
            <a:effectLst/>
            <a:latin typeface="メイリオ" pitchFamily="50" charset="-128"/>
            <a:ea typeface="メイリオ" pitchFamily="50" charset="-128"/>
            <a:cs typeface="メイリオ"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800">
            <a:solidFill>
              <a:sysClr val="windowText" lastClr="000000"/>
            </a:solidFill>
            <a:effectLst/>
            <a:latin typeface="メイリオ" pitchFamily="50" charset="-128"/>
            <a:ea typeface="メイリオ" pitchFamily="50" charset="-128"/>
            <a:cs typeface="メイリオ"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800">
              <a:solidFill>
                <a:sysClr val="windowText" lastClr="000000"/>
              </a:solidFill>
              <a:effectLst/>
              <a:latin typeface="メイリオ" pitchFamily="50" charset="-128"/>
              <a:ea typeface="メイリオ" pitchFamily="50" charset="-128"/>
              <a:cs typeface="メイリオ" pitchFamily="50" charset="-128"/>
            </a:rPr>
            <a:t>-</a:t>
          </a:r>
          <a:r>
            <a:rPr kumimoji="1" lang="ja-JP" altLang="en-US" sz="800">
              <a:solidFill>
                <a:sysClr val="windowText" lastClr="000000"/>
              </a:solidFill>
              <a:effectLst/>
              <a:latin typeface="メイリオ" pitchFamily="50" charset="-128"/>
              <a:ea typeface="メイリオ" pitchFamily="50" charset="-128"/>
              <a:cs typeface="メイリオ" pitchFamily="50" charset="-128"/>
            </a:rPr>
            <a:t>閉域網接続　ご契約内容　：「ご利用開始日」「契約内容」「数量」をご指定ください。</a:t>
          </a:r>
          <a:endParaRPr kumimoji="1" lang="en-US" altLang="ja-JP" sz="800">
            <a:solidFill>
              <a:sysClr val="windowText" lastClr="000000"/>
            </a:solidFill>
            <a:effectLst/>
            <a:latin typeface="メイリオ" pitchFamily="50" charset="-128"/>
            <a:ea typeface="メイリオ" pitchFamily="50" charset="-128"/>
            <a:cs typeface="メイリオ" pitchFamily="50" charset="-128"/>
          </a:endParaRPr>
        </a:p>
        <a:p>
          <a:pPr eaLnBrk="1" fontAlgn="auto" latinLnBrk="0" hangingPunct="1"/>
          <a:r>
            <a:rPr kumimoji="1" lang="ja-JP" altLang="ja-JP" sz="800">
              <a:solidFill>
                <a:sysClr val="windowText" lastClr="000000"/>
              </a:solidFill>
              <a:effectLst/>
              <a:latin typeface="メイリオ" pitchFamily="50" charset="-128"/>
              <a:ea typeface="メイリオ" pitchFamily="50" charset="-128"/>
              <a:cs typeface="メイリオ" pitchFamily="50" charset="-128"/>
            </a:rPr>
            <a:t>　</a:t>
          </a:r>
          <a:r>
            <a:rPr kumimoji="1" lang="en-US" altLang="ja-JP" sz="800">
              <a:solidFill>
                <a:sysClr val="windowText" lastClr="000000"/>
              </a:solidFill>
              <a:effectLst/>
              <a:latin typeface="メイリオ" pitchFamily="50" charset="-128"/>
              <a:ea typeface="メイリオ" pitchFamily="50" charset="-128"/>
              <a:cs typeface="メイリオ" pitchFamily="50" charset="-128"/>
            </a:rPr>
            <a:t>※</a:t>
          </a:r>
          <a:r>
            <a:rPr kumimoji="1" lang="ja-JP" altLang="ja-JP" sz="800">
              <a:solidFill>
                <a:sysClr val="windowText" lastClr="000000"/>
              </a:solidFill>
              <a:effectLst/>
              <a:latin typeface="メイリオ" pitchFamily="50" charset="-128"/>
              <a:ea typeface="メイリオ" pitchFamily="50" charset="-128"/>
              <a:cs typeface="メイリオ" pitchFamily="50" charset="-128"/>
            </a:rPr>
            <a:t>ラックをご利用の場合には、データセンタの管理責任者の申請が必要となります。</a:t>
          </a:r>
          <a:endParaRPr lang="ja-JP" altLang="ja-JP" sz="800">
            <a:solidFill>
              <a:sysClr val="windowText" lastClr="000000"/>
            </a:solidFill>
            <a:effectLst/>
            <a:latin typeface="メイリオ" pitchFamily="50" charset="-128"/>
            <a:ea typeface="メイリオ" pitchFamily="50" charset="-128"/>
            <a:cs typeface="メイリオ" pitchFamily="50" charset="-128"/>
          </a:endParaRPr>
        </a:p>
        <a:p>
          <a:pPr eaLnBrk="1" fontAlgn="auto" latinLnBrk="0" hangingPunct="1"/>
          <a:r>
            <a:rPr kumimoji="1" lang="ja-JP" altLang="ja-JP" sz="800">
              <a:solidFill>
                <a:sysClr val="windowText" lastClr="000000"/>
              </a:solidFill>
              <a:effectLst/>
              <a:latin typeface="メイリオ" pitchFamily="50" charset="-128"/>
              <a:ea typeface="メイリオ" pitchFamily="50" charset="-128"/>
              <a:cs typeface="メイリオ" pitchFamily="50" charset="-128"/>
            </a:rPr>
            <a:t>　　</a:t>
          </a:r>
          <a:r>
            <a:rPr kumimoji="1" lang="ja-JP" altLang="ja-JP" sz="800">
              <a:solidFill>
                <a:srgbClr val="FF0000"/>
              </a:solidFill>
              <a:effectLst/>
              <a:latin typeface="メイリオ" pitchFamily="50" charset="-128"/>
              <a:ea typeface="メイリオ" pitchFamily="50" charset="-128"/>
              <a:cs typeface="メイリオ" pitchFamily="50" charset="-128"/>
            </a:rPr>
            <a:t>別途</a:t>
          </a:r>
          <a:r>
            <a:rPr kumimoji="1" lang="en-US" altLang="ja-JP" sz="800">
              <a:solidFill>
                <a:srgbClr val="FF0000"/>
              </a:solidFill>
              <a:effectLst/>
              <a:latin typeface="メイリオ" pitchFamily="50" charset="-128"/>
              <a:ea typeface="メイリオ" pitchFamily="50" charset="-128"/>
              <a:cs typeface="メイリオ" pitchFamily="50" charset="-128"/>
            </a:rPr>
            <a:t>〔</a:t>
          </a:r>
          <a:r>
            <a:rPr kumimoji="1" lang="ja-JP" altLang="ja-JP" sz="800">
              <a:solidFill>
                <a:srgbClr val="FF0000"/>
              </a:solidFill>
              <a:effectLst/>
              <a:latin typeface="メイリオ" pitchFamily="50" charset="-128"/>
              <a:ea typeface="メイリオ" pitchFamily="50" charset="-128"/>
              <a:cs typeface="メイリオ" pitchFamily="50" charset="-128"/>
            </a:rPr>
            <a:t>正管理責任者申請書</a:t>
          </a:r>
          <a:r>
            <a:rPr kumimoji="1" lang="en-US" altLang="ja-JP" sz="800">
              <a:solidFill>
                <a:srgbClr val="FF0000"/>
              </a:solidFill>
              <a:effectLst/>
              <a:latin typeface="メイリオ" pitchFamily="50" charset="-128"/>
              <a:ea typeface="メイリオ" pitchFamily="50" charset="-128"/>
              <a:cs typeface="メイリオ" pitchFamily="50" charset="-128"/>
            </a:rPr>
            <a:t>〕〔</a:t>
          </a:r>
          <a:r>
            <a:rPr kumimoji="1" lang="ja-JP" altLang="ja-JP" sz="800">
              <a:solidFill>
                <a:srgbClr val="FF0000"/>
              </a:solidFill>
              <a:effectLst/>
              <a:latin typeface="メイリオ" pitchFamily="50" charset="-128"/>
              <a:ea typeface="メイリオ" pitchFamily="50" charset="-128"/>
              <a:cs typeface="メイリオ" pitchFamily="50" charset="-128"/>
            </a:rPr>
            <a:t>副管理責任者申請書</a:t>
          </a:r>
          <a:r>
            <a:rPr kumimoji="1" lang="en-US" altLang="ja-JP" sz="800">
              <a:solidFill>
                <a:srgbClr val="FF0000"/>
              </a:solidFill>
              <a:effectLst/>
              <a:latin typeface="メイリオ" pitchFamily="50" charset="-128"/>
              <a:ea typeface="メイリオ" pitchFamily="50" charset="-128"/>
              <a:cs typeface="メイリオ" pitchFamily="50" charset="-128"/>
            </a:rPr>
            <a:t>〕</a:t>
          </a:r>
          <a:r>
            <a:rPr kumimoji="1" lang="ja-JP" altLang="ja-JP" sz="800">
              <a:solidFill>
                <a:srgbClr val="FF0000"/>
              </a:solidFill>
              <a:effectLst/>
              <a:latin typeface="メイリオ" pitchFamily="50" charset="-128"/>
              <a:ea typeface="メイリオ" pitchFamily="50" charset="-128"/>
              <a:cs typeface="メイリオ" pitchFamily="50" charset="-128"/>
            </a:rPr>
            <a:t>をご提出ください。</a:t>
          </a:r>
          <a:endParaRPr lang="ja-JP" altLang="ja-JP" sz="800">
            <a:solidFill>
              <a:srgbClr val="FF0000"/>
            </a:solidFill>
            <a:effectLst/>
            <a:latin typeface="メイリオ" pitchFamily="50" charset="-128"/>
            <a:ea typeface="メイリオ" pitchFamily="50" charset="-128"/>
            <a:cs typeface="メイリオ"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800">
              <a:solidFill>
                <a:sysClr val="windowText" lastClr="000000"/>
              </a:solidFill>
              <a:effectLst/>
              <a:latin typeface="メイリオ" pitchFamily="50" charset="-128"/>
              <a:ea typeface="メイリオ" pitchFamily="50" charset="-128"/>
              <a:cs typeface="メイリオ" pitchFamily="50" charset="-128"/>
            </a:rPr>
            <a:t>　</a:t>
          </a:r>
          <a:r>
            <a:rPr kumimoji="1" lang="en-US" altLang="ja-JP" sz="800">
              <a:solidFill>
                <a:sysClr val="windowText" lastClr="000000"/>
              </a:solidFill>
              <a:effectLst/>
              <a:latin typeface="メイリオ" pitchFamily="50" charset="-128"/>
              <a:ea typeface="メイリオ" pitchFamily="50" charset="-128"/>
              <a:cs typeface="メイリオ" pitchFamily="50" charset="-128"/>
            </a:rPr>
            <a:t>※</a:t>
          </a:r>
          <a:r>
            <a:rPr kumimoji="1" lang="ja-JP" altLang="en-US" sz="800">
              <a:solidFill>
                <a:sysClr val="windowText" lastClr="000000"/>
              </a:solidFill>
              <a:effectLst/>
              <a:latin typeface="メイリオ" pitchFamily="50" charset="-128"/>
              <a:ea typeface="メイリオ" pitchFamily="50" charset="-128"/>
              <a:cs typeface="メイリオ" pitchFamily="50" charset="-128"/>
            </a:rPr>
            <a:t>閉域網接続用インターフェース冗長化は大阪データセンタのみの提供となります。</a:t>
          </a:r>
          <a:endParaRPr kumimoji="1" lang="en-US" altLang="ja-JP" sz="800">
            <a:solidFill>
              <a:sysClr val="windowText" lastClr="000000"/>
            </a:solidFill>
            <a:effectLst/>
            <a:latin typeface="メイリオ" pitchFamily="50" charset="-128"/>
            <a:ea typeface="メイリオ" pitchFamily="50" charset="-128"/>
            <a:cs typeface="メイリオ"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800">
            <a:solidFill>
              <a:sysClr val="windowText" lastClr="000000"/>
            </a:solidFill>
            <a:effectLst/>
            <a:latin typeface="メイリオ" pitchFamily="50" charset="-128"/>
            <a:ea typeface="メイリオ" pitchFamily="50" charset="-128"/>
            <a:cs typeface="メイリオ" pitchFamily="50" charset="-128"/>
          </a:endParaRPr>
        </a:p>
        <a:p>
          <a:r>
            <a:rPr kumimoji="1" lang="en-US" altLang="ja-JP" sz="800">
              <a:solidFill>
                <a:sysClr val="windowText" lastClr="000000"/>
              </a:solidFill>
              <a:effectLst/>
              <a:latin typeface="メイリオ" pitchFamily="50" charset="-128"/>
              <a:ea typeface="メイリオ" pitchFamily="50" charset="-128"/>
              <a:cs typeface="メイリオ" pitchFamily="50" charset="-128"/>
            </a:rPr>
            <a:t>-SSL-VPN</a:t>
          </a:r>
          <a:r>
            <a:rPr kumimoji="1" lang="ja-JP" altLang="ja-JP" sz="800">
              <a:solidFill>
                <a:sysClr val="windowText" lastClr="000000"/>
              </a:solidFill>
              <a:effectLst/>
              <a:latin typeface="メイリオ" pitchFamily="50" charset="-128"/>
              <a:ea typeface="メイリオ" pitchFamily="50" charset="-128"/>
              <a:cs typeface="メイリオ" pitchFamily="50" charset="-128"/>
            </a:rPr>
            <a:t>接続</a:t>
          </a:r>
          <a:r>
            <a:rPr kumimoji="1" lang="ja-JP" altLang="en-US" sz="800">
              <a:solidFill>
                <a:sysClr val="windowText" lastClr="000000"/>
              </a:solidFill>
              <a:effectLst/>
              <a:latin typeface="メイリオ" pitchFamily="50" charset="-128"/>
              <a:ea typeface="メイリオ" pitchFamily="50" charset="-128"/>
              <a:cs typeface="メイリオ" pitchFamily="50" charset="-128"/>
            </a:rPr>
            <a:t>　ご契約内容　</a:t>
          </a:r>
          <a:r>
            <a:rPr kumimoji="1" lang="ja-JP" altLang="ja-JP" sz="800">
              <a:solidFill>
                <a:sysClr val="windowText" lastClr="000000"/>
              </a:solidFill>
              <a:effectLst/>
              <a:latin typeface="メイリオ" pitchFamily="50" charset="-128"/>
              <a:ea typeface="メイリオ" pitchFamily="50" charset="-128"/>
              <a:cs typeface="メイリオ" pitchFamily="50" charset="-128"/>
            </a:rPr>
            <a:t>：「ご利用開始日」「契約内容」「数量」をご</a:t>
          </a:r>
          <a:r>
            <a:rPr kumimoji="1" lang="ja-JP" altLang="en-US" sz="800">
              <a:solidFill>
                <a:sysClr val="windowText" lastClr="000000"/>
              </a:solidFill>
              <a:effectLst/>
              <a:latin typeface="メイリオ" pitchFamily="50" charset="-128"/>
              <a:ea typeface="メイリオ" pitchFamily="50" charset="-128"/>
              <a:cs typeface="メイリオ" pitchFamily="50" charset="-128"/>
            </a:rPr>
            <a:t>指定</a:t>
          </a:r>
          <a:r>
            <a:rPr kumimoji="1" lang="ja-JP" altLang="ja-JP" sz="800">
              <a:solidFill>
                <a:sysClr val="windowText" lastClr="000000"/>
              </a:solidFill>
              <a:effectLst/>
              <a:latin typeface="メイリオ" pitchFamily="50" charset="-128"/>
              <a:ea typeface="メイリオ" pitchFamily="50" charset="-128"/>
              <a:cs typeface="メイリオ" pitchFamily="50" charset="-128"/>
            </a:rPr>
            <a:t>ください。</a:t>
          </a:r>
          <a:endParaRPr lang="ja-JP" altLang="ja-JP" sz="800">
            <a:solidFill>
              <a:sysClr val="windowText" lastClr="000000"/>
            </a:solidFill>
            <a:effectLst/>
            <a:latin typeface="メイリオ" pitchFamily="50" charset="-128"/>
            <a:ea typeface="メイリオ" pitchFamily="50" charset="-128"/>
            <a:cs typeface="メイリオ" pitchFamily="50" charset="-128"/>
          </a:endParaRPr>
        </a:p>
        <a:p>
          <a:pPr eaLnBrk="1" fontAlgn="auto" latinLnBrk="0" hangingPunct="1"/>
          <a:r>
            <a:rPr kumimoji="1" lang="ja-JP" altLang="ja-JP" sz="800">
              <a:solidFill>
                <a:sysClr val="windowText" lastClr="000000"/>
              </a:solidFill>
              <a:effectLst/>
              <a:latin typeface="メイリオ" pitchFamily="50" charset="-128"/>
              <a:ea typeface="メイリオ" pitchFamily="50" charset="-128"/>
              <a:cs typeface="メイリオ" pitchFamily="50" charset="-128"/>
            </a:rPr>
            <a:t>　</a:t>
          </a:r>
          <a:r>
            <a:rPr kumimoji="1" lang="en-US" altLang="ja-JP" sz="800">
              <a:solidFill>
                <a:srgbClr val="FF0000"/>
              </a:solidFill>
              <a:effectLst/>
              <a:latin typeface="メイリオ" pitchFamily="50" charset="-128"/>
              <a:ea typeface="メイリオ" pitchFamily="50" charset="-128"/>
              <a:cs typeface="メイリオ" pitchFamily="50" charset="-128"/>
            </a:rPr>
            <a:t>※SSL-VPN</a:t>
          </a:r>
          <a:r>
            <a:rPr kumimoji="1" lang="ja-JP" altLang="ja-JP" sz="800">
              <a:solidFill>
                <a:srgbClr val="FF0000"/>
              </a:solidFill>
              <a:effectLst/>
              <a:latin typeface="メイリオ" pitchFamily="50" charset="-128"/>
              <a:ea typeface="メイリオ" pitchFamily="50" charset="-128"/>
              <a:cs typeface="メイリオ" pitchFamily="50" charset="-128"/>
            </a:rPr>
            <a:t>接続 ユーザ数を</a:t>
          </a:r>
          <a:r>
            <a:rPr kumimoji="1" lang="en-US" altLang="ja-JP" sz="800">
              <a:solidFill>
                <a:srgbClr val="FF0000"/>
              </a:solidFill>
              <a:effectLst/>
              <a:latin typeface="メイリオ" pitchFamily="50" charset="-128"/>
              <a:ea typeface="メイリオ" pitchFamily="50" charset="-128"/>
              <a:cs typeface="メイリオ" pitchFamily="50" charset="-128"/>
            </a:rPr>
            <a:t>11</a:t>
          </a:r>
          <a:r>
            <a:rPr kumimoji="1" lang="ja-JP" altLang="ja-JP" sz="800">
              <a:solidFill>
                <a:srgbClr val="FF0000"/>
              </a:solidFill>
              <a:effectLst/>
              <a:latin typeface="メイリオ" pitchFamily="50" charset="-128"/>
              <a:ea typeface="メイリオ" pitchFamily="50" charset="-128"/>
              <a:cs typeface="メイリオ" pitchFamily="50" charset="-128"/>
            </a:rPr>
            <a:t>以上お申込の場合、「ユーザ数変更」欄に☑をご選択いただき、</a:t>
          </a:r>
          <a:endParaRPr lang="ja-JP" altLang="ja-JP" sz="800">
            <a:solidFill>
              <a:srgbClr val="FF0000"/>
            </a:solidFill>
            <a:effectLst/>
            <a:latin typeface="メイリオ" pitchFamily="50" charset="-128"/>
            <a:ea typeface="メイリオ" pitchFamily="50" charset="-128"/>
            <a:cs typeface="メイリオ" pitchFamily="50" charset="-128"/>
          </a:endParaRPr>
        </a:p>
        <a:p>
          <a:pPr eaLnBrk="1" fontAlgn="auto" latinLnBrk="0" hangingPunct="1"/>
          <a:r>
            <a:rPr kumimoji="1" lang="ja-JP" altLang="ja-JP" sz="800">
              <a:solidFill>
                <a:srgbClr val="FF0000"/>
              </a:solidFill>
              <a:effectLst/>
              <a:latin typeface="メイリオ" pitchFamily="50" charset="-128"/>
              <a:ea typeface="メイリオ" pitchFamily="50" charset="-128"/>
              <a:cs typeface="メイリオ" pitchFamily="50" charset="-128"/>
            </a:rPr>
            <a:t>　　合計ユーザ数をご指定ください。</a:t>
          </a:r>
          <a:endParaRPr kumimoji="1" lang="en-US" altLang="ja-JP" sz="800">
            <a:solidFill>
              <a:srgbClr val="FF0000"/>
            </a:solidFill>
            <a:effectLst/>
            <a:latin typeface="メイリオ" pitchFamily="50" charset="-128"/>
            <a:ea typeface="メイリオ" pitchFamily="50" charset="-128"/>
            <a:cs typeface="メイリオ" pitchFamily="50" charset="-128"/>
          </a:endParaRPr>
        </a:p>
        <a:p>
          <a:pPr eaLnBrk="1" fontAlgn="auto" latinLnBrk="0" hangingPunct="1"/>
          <a:endParaRPr lang="ja-JP" altLang="ja-JP" sz="800">
            <a:solidFill>
              <a:srgbClr val="FF0000"/>
            </a:solidFill>
            <a:effectLst/>
            <a:latin typeface="メイリオ" pitchFamily="50" charset="-128"/>
            <a:ea typeface="メイリオ" pitchFamily="50" charset="-128"/>
            <a:cs typeface="メイリオ" pitchFamily="50" charset="-128"/>
          </a:endParaRPr>
        </a:p>
        <a:p>
          <a:r>
            <a:rPr kumimoji="1" lang="en-US" altLang="ja-JP" sz="800">
              <a:solidFill>
                <a:sysClr val="windowText" lastClr="000000"/>
              </a:solidFill>
              <a:effectLst/>
              <a:latin typeface="メイリオ" pitchFamily="50" charset="-128"/>
              <a:ea typeface="メイリオ" pitchFamily="50" charset="-128"/>
              <a:cs typeface="メイリオ" pitchFamily="50" charset="-128"/>
            </a:rPr>
            <a:t>-SINET4</a:t>
          </a:r>
          <a:r>
            <a:rPr kumimoji="1" lang="ja-JP" altLang="ja-JP" sz="800">
              <a:solidFill>
                <a:sysClr val="windowText" lastClr="000000"/>
              </a:solidFill>
              <a:effectLst/>
              <a:latin typeface="メイリオ" pitchFamily="50" charset="-128"/>
              <a:ea typeface="メイリオ" pitchFamily="50" charset="-128"/>
              <a:cs typeface="メイリオ" pitchFamily="50" charset="-128"/>
            </a:rPr>
            <a:t>接続　ご契約内容　：「ご利用開始日」「契約内容」「数量」をご指定ください。</a:t>
          </a:r>
          <a:endParaRPr lang="ja-JP" altLang="ja-JP" sz="800">
            <a:solidFill>
              <a:sysClr val="windowText" lastClr="000000"/>
            </a:solidFill>
            <a:effectLst/>
            <a:latin typeface="メイリオ" pitchFamily="50" charset="-128"/>
            <a:ea typeface="メイリオ" pitchFamily="50" charset="-128"/>
            <a:cs typeface="メイリオ" pitchFamily="50" charset="-128"/>
          </a:endParaRPr>
        </a:p>
        <a:p>
          <a:pPr eaLnBrk="1" fontAlgn="auto" latinLnBrk="0" hangingPunct="1"/>
          <a:r>
            <a:rPr kumimoji="1" lang="ja-JP" altLang="ja-JP" sz="800">
              <a:solidFill>
                <a:sysClr val="windowText" lastClr="000000"/>
              </a:solidFill>
              <a:effectLst/>
              <a:latin typeface="メイリオ" pitchFamily="50" charset="-128"/>
              <a:ea typeface="メイリオ" pitchFamily="50" charset="-128"/>
              <a:cs typeface="メイリオ" pitchFamily="50" charset="-128"/>
            </a:rPr>
            <a:t>　「ご利用開始希望日」にはスマートストレージとの接続希望日をご指定ください。</a:t>
          </a:r>
          <a:endParaRPr lang="ja-JP" altLang="ja-JP" sz="800">
            <a:solidFill>
              <a:sysClr val="windowText" lastClr="000000"/>
            </a:solidFill>
            <a:effectLst/>
            <a:latin typeface="メイリオ" pitchFamily="50" charset="-128"/>
            <a:ea typeface="メイリオ" pitchFamily="50" charset="-128"/>
            <a:cs typeface="メイリオ" pitchFamily="50" charset="-128"/>
          </a:endParaRPr>
        </a:p>
        <a:p>
          <a:pPr eaLnBrk="1" fontAlgn="auto" latinLnBrk="0" hangingPunct="1"/>
          <a:r>
            <a:rPr kumimoji="1" lang="ja-JP" altLang="ja-JP" sz="800">
              <a:solidFill>
                <a:sysClr val="windowText" lastClr="000000"/>
              </a:solidFill>
              <a:effectLst/>
              <a:latin typeface="メイリオ" pitchFamily="50" charset="-128"/>
              <a:ea typeface="メイリオ" pitchFamily="50" charset="-128"/>
              <a:cs typeface="メイリオ" pitchFamily="50" charset="-128"/>
            </a:rPr>
            <a:t>　（スマートストレージ開通日以降となります）</a:t>
          </a:r>
          <a:endParaRPr lang="ja-JP" altLang="ja-JP" sz="800">
            <a:solidFill>
              <a:sysClr val="windowText" lastClr="000000"/>
            </a:solidFill>
            <a:effectLst/>
            <a:latin typeface="メイリオ" pitchFamily="50" charset="-128"/>
            <a:ea typeface="メイリオ" pitchFamily="50" charset="-128"/>
            <a:cs typeface="メイリオ" pitchFamily="50" charset="-128"/>
          </a:endParaRPr>
        </a:p>
        <a:p>
          <a:pPr eaLnBrk="1" fontAlgn="auto" latinLnBrk="0" hangingPunct="1"/>
          <a:r>
            <a:rPr kumimoji="1" lang="ja-JP" altLang="ja-JP" sz="800">
              <a:solidFill>
                <a:sysClr val="windowText" lastClr="000000"/>
              </a:solidFill>
              <a:effectLst/>
              <a:latin typeface="メイリオ" pitchFamily="50" charset="-128"/>
              <a:ea typeface="メイリオ" pitchFamily="50" charset="-128"/>
              <a:cs typeface="メイリオ" pitchFamily="50" charset="-128"/>
            </a:rPr>
            <a:t>　</a:t>
          </a:r>
          <a:r>
            <a:rPr kumimoji="1" lang="en-US" altLang="ja-JP" sz="800">
              <a:solidFill>
                <a:srgbClr val="FF0000"/>
              </a:solidFill>
              <a:effectLst/>
              <a:latin typeface="メイリオ" pitchFamily="50" charset="-128"/>
              <a:ea typeface="メイリオ" pitchFamily="50" charset="-128"/>
              <a:cs typeface="メイリオ" pitchFamily="50" charset="-128"/>
            </a:rPr>
            <a:t>※</a:t>
          </a:r>
          <a:r>
            <a:rPr kumimoji="1" lang="ja-JP" altLang="ja-JP" sz="800">
              <a:solidFill>
                <a:srgbClr val="FF0000"/>
              </a:solidFill>
              <a:effectLst/>
              <a:latin typeface="メイリオ" pitchFamily="50" charset="-128"/>
              <a:ea typeface="メイリオ" pitchFamily="50" charset="-128"/>
              <a:cs typeface="メイリオ" pitchFamily="50" charset="-128"/>
            </a:rPr>
            <a:t>別途、お客様より国立情報学研究所（</a:t>
          </a:r>
          <a:r>
            <a:rPr kumimoji="1" lang="en-US" altLang="ja-JP" sz="800">
              <a:solidFill>
                <a:srgbClr val="FF0000"/>
              </a:solidFill>
              <a:effectLst/>
              <a:latin typeface="メイリオ" pitchFamily="50" charset="-128"/>
              <a:ea typeface="メイリオ" pitchFamily="50" charset="-128"/>
              <a:cs typeface="メイリオ" pitchFamily="50" charset="-128"/>
            </a:rPr>
            <a:t>NII</a:t>
          </a:r>
          <a:r>
            <a:rPr kumimoji="1" lang="ja-JP" altLang="ja-JP" sz="800">
              <a:solidFill>
                <a:srgbClr val="FF0000"/>
              </a:solidFill>
              <a:effectLst/>
              <a:latin typeface="メイリオ" pitchFamily="50" charset="-128"/>
              <a:ea typeface="メイリオ" pitchFamily="50" charset="-128"/>
              <a:cs typeface="メイリオ" pitchFamily="50" charset="-128"/>
            </a:rPr>
            <a:t>）への利用申請が必要となります。</a:t>
          </a:r>
          <a:endParaRPr lang="ja-JP" altLang="ja-JP" sz="800">
            <a:solidFill>
              <a:srgbClr val="FF0000"/>
            </a:solidFill>
            <a:effectLst/>
            <a:latin typeface="メイリオ" pitchFamily="50" charset="-128"/>
            <a:ea typeface="メイリオ" pitchFamily="50" charset="-128"/>
            <a:cs typeface="メイリオ"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800">
            <a:solidFill>
              <a:sysClr val="windowText" lastClr="000000"/>
            </a:solidFill>
            <a:effectLst/>
            <a:latin typeface="メイリオ" pitchFamily="50" charset="-128"/>
            <a:ea typeface="メイリオ" pitchFamily="50" charset="-128"/>
            <a:cs typeface="メイリオ" pitchFamily="50" charset="-128"/>
          </a:endParaRPr>
        </a:p>
      </xdr:txBody>
    </xdr:sp>
    <xdr:clientData/>
  </xdr:twoCellAnchor>
  <xdr:twoCellAnchor>
    <xdr:from>
      <xdr:col>52</xdr:col>
      <xdr:colOff>247650</xdr:colOff>
      <xdr:row>112</xdr:row>
      <xdr:rowOff>28575</xdr:rowOff>
    </xdr:from>
    <xdr:to>
      <xdr:col>52</xdr:col>
      <xdr:colOff>247650</xdr:colOff>
      <xdr:row>114</xdr:row>
      <xdr:rowOff>257175</xdr:rowOff>
    </xdr:to>
    <xdr:cxnSp macro="">
      <xdr:nvCxnSpPr>
        <xdr:cNvPr id="6" name="直線コネクタ 5">
          <a:extLst>
            <a:ext uri="{FF2B5EF4-FFF2-40B4-BE49-F238E27FC236}">
              <a16:creationId xmlns:a16="http://schemas.microsoft.com/office/drawing/2014/main" id="{00000000-0008-0000-0F00-000006000000}"/>
            </a:ext>
          </a:extLst>
        </xdr:cNvPr>
        <xdr:cNvCxnSpPr/>
      </xdr:nvCxnSpPr>
      <xdr:spPr>
        <a:xfrm>
          <a:off x="16849725" y="23698200"/>
          <a:ext cx="0" cy="609600"/>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57148</xdr:colOff>
      <xdr:row>112</xdr:row>
      <xdr:rowOff>19051</xdr:rowOff>
    </xdr:from>
    <xdr:to>
      <xdr:col>76</xdr:col>
      <xdr:colOff>91855</xdr:colOff>
      <xdr:row>114</xdr:row>
      <xdr:rowOff>238125</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916398" y="23688676"/>
          <a:ext cx="4759107" cy="600074"/>
        </a:xfrm>
        <a:prstGeom prst="rect">
          <a:avLst/>
        </a:prstGeom>
        <a:solidFill>
          <a:schemeClr val="accent2">
            <a:lumMod val="20000"/>
            <a:lumOff val="80000"/>
          </a:schemeClr>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メイリオ" pitchFamily="50" charset="-128"/>
              <a:ea typeface="メイリオ" pitchFamily="50" charset="-128"/>
              <a:cs typeface="メイリオ" pitchFamily="50" charset="-128"/>
            </a:rPr>
            <a:t>■オプションについて</a:t>
          </a:r>
          <a:endParaRPr kumimoji="1" lang="en-US" altLang="ja-JP" sz="800">
            <a:solidFill>
              <a:sysClr val="windowText" lastClr="000000"/>
            </a:solidFill>
            <a:latin typeface="メイリオ" pitchFamily="50" charset="-128"/>
            <a:ea typeface="メイリオ" pitchFamily="50" charset="-128"/>
            <a:cs typeface="メイリオ" pitchFamily="50" charset="-128"/>
          </a:endParaRPr>
        </a:p>
        <a:p>
          <a:pPr algn="l"/>
          <a:r>
            <a:rPr kumimoji="1" lang="ja-JP" altLang="en-US" sz="800">
              <a:solidFill>
                <a:sysClr val="windowText" lastClr="000000"/>
              </a:solidFill>
              <a:latin typeface="メイリオ" pitchFamily="50" charset="-128"/>
              <a:ea typeface="メイリオ" pitchFamily="50" charset="-128"/>
              <a:cs typeface="メイリオ" pitchFamily="50" charset="-128"/>
            </a:rPr>
            <a:t>　</a:t>
          </a:r>
          <a:r>
            <a:rPr kumimoji="1" lang="en-US" altLang="ja-JP" sz="800">
              <a:solidFill>
                <a:sysClr val="windowText" lastClr="000000"/>
              </a:solidFill>
              <a:latin typeface="メイリオ" pitchFamily="50" charset="-128"/>
              <a:ea typeface="メイリオ" pitchFamily="50" charset="-128"/>
              <a:cs typeface="メイリオ" pitchFamily="50" charset="-128"/>
            </a:rPr>
            <a:t>-</a:t>
          </a:r>
          <a:r>
            <a:rPr kumimoji="1" lang="ja-JP" altLang="en-US" sz="800">
              <a:solidFill>
                <a:sysClr val="windowText" lastClr="000000"/>
              </a:solidFill>
              <a:latin typeface="メイリオ" pitchFamily="50" charset="-128"/>
              <a:ea typeface="メイリオ" pitchFamily="50" charset="-128"/>
              <a:cs typeface="メイリオ" pitchFamily="50" charset="-128"/>
            </a:rPr>
            <a:t> 「データ移行用ラック」：お申込の場合、契約内容をご選択ください。</a:t>
          </a:r>
          <a:endParaRPr kumimoji="1" lang="en-US" altLang="ja-JP" sz="800">
            <a:solidFill>
              <a:sysClr val="windowText" lastClr="000000"/>
            </a:solidFill>
            <a:latin typeface="メイリオ" pitchFamily="50" charset="-128"/>
            <a:ea typeface="メイリオ" pitchFamily="50" charset="-128"/>
            <a:cs typeface="メイリオ" pitchFamily="50" charset="-128"/>
          </a:endParaRPr>
        </a:p>
        <a:p>
          <a:pPr algn="l"/>
          <a:r>
            <a:rPr kumimoji="1" lang="ja-JP" altLang="en-US" sz="800">
              <a:solidFill>
                <a:srgbClr val="FF0000"/>
              </a:solidFill>
              <a:latin typeface="メイリオ" pitchFamily="50" charset="-128"/>
              <a:ea typeface="メイリオ" pitchFamily="50" charset="-128"/>
              <a:cs typeface="メイリオ" pitchFamily="50" charset="-128"/>
            </a:rPr>
            <a:t>　　</a:t>
          </a:r>
          <a:r>
            <a:rPr kumimoji="1" lang="en-US" altLang="ja-JP" sz="800">
              <a:solidFill>
                <a:srgbClr val="FF0000"/>
              </a:solidFill>
              <a:latin typeface="メイリオ" pitchFamily="50" charset="-128"/>
              <a:ea typeface="メイリオ" pitchFamily="50" charset="-128"/>
              <a:cs typeface="メイリオ" pitchFamily="50" charset="-128"/>
            </a:rPr>
            <a:t>※</a:t>
          </a:r>
          <a:r>
            <a:rPr kumimoji="1" lang="ja-JP" altLang="en-US" sz="800">
              <a:solidFill>
                <a:srgbClr val="FF0000"/>
              </a:solidFill>
              <a:latin typeface="メイリオ" pitchFamily="50" charset="-128"/>
              <a:ea typeface="メイリオ" pitchFamily="50" charset="-128"/>
              <a:cs typeface="メイリオ" pitchFamily="50" charset="-128"/>
            </a:rPr>
            <a:t>大阪データセンタのスタンダードプラン、アカデミックプランのみのご提供。</a:t>
          </a:r>
          <a:endParaRPr kumimoji="1" lang="en-US" altLang="ja-JP" sz="800">
            <a:solidFill>
              <a:srgbClr val="FF0000"/>
            </a:solidFill>
            <a:latin typeface="メイリオ" pitchFamily="50" charset="-128"/>
            <a:ea typeface="メイリオ" pitchFamily="50" charset="-128"/>
            <a:cs typeface="メイリオ" pitchFamily="50" charset="-128"/>
          </a:endParaRPr>
        </a:p>
      </xdr:txBody>
    </xdr:sp>
    <xdr:clientData/>
  </xdr:twoCellAnchor>
  <xdr:twoCellAnchor>
    <xdr:from>
      <xdr:col>32</xdr:col>
      <xdr:colOff>133351</xdr:colOff>
      <xdr:row>1</xdr:row>
      <xdr:rowOff>122576</xdr:rowOff>
    </xdr:from>
    <xdr:to>
      <xdr:col>41</xdr:col>
      <xdr:colOff>28576</xdr:colOff>
      <xdr:row>9</xdr:row>
      <xdr:rowOff>123822</xdr:rowOff>
    </xdr:to>
    <xdr:grpSp>
      <xdr:nvGrpSpPr>
        <xdr:cNvPr id="8" name="グループ化 1">
          <a:extLst>
            <a:ext uri="{FF2B5EF4-FFF2-40B4-BE49-F238E27FC236}">
              <a16:creationId xmlns:a16="http://schemas.microsoft.com/office/drawing/2014/main" id="{00000000-0008-0000-0F00-000008000000}"/>
            </a:ext>
          </a:extLst>
        </xdr:cNvPr>
        <xdr:cNvGrpSpPr>
          <a:grpSpLocks/>
        </xdr:cNvGrpSpPr>
      </xdr:nvGrpSpPr>
      <xdr:grpSpPr bwMode="auto">
        <a:xfrm>
          <a:off x="7143751" y="313076"/>
          <a:ext cx="1866900" cy="1372846"/>
          <a:chOff x="5607274" y="47625"/>
          <a:chExt cx="1313149" cy="1020341"/>
        </a:xfrm>
      </xdr:grpSpPr>
      <xdr:pic>
        <xdr:nvPicPr>
          <xdr:cNvPr id="9" name="Picture 16" descr="基本ロゴタイプ_B_4C">
            <a:extLst>
              <a:ext uri="{FF2B5EF4-FFF2-40B4-BE49-F238E27FC236}">
                <a16:creationId xmlns:a16="http://schemas.microsoft.com/office/drawing/2014/main" id="{00000000-0008-0000-0F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83152" y="47625"/>
            <a:ext cx="719582" cy="3061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Text Box 17">
            <a:extLst>
              <a:ext uri="{FF2B5EF4-FFF2-40B4-BE49-F238E27FC236}">
                <a16:creationId xmlns:a16="http://schemas.microsoft.com/office/drawing/2014/main" id="{00000000-0008-0000-0F00-00000A000000}"/>
              </a:ext>
            </a:extLst>
          </xdr:cNvPr>
          <xdr:cNvSpPr txBox="1">
            <a:spLocks noChangeArrowheads="1"/>
          </xdr:cNvSpPr>
        </xdr:nvSpPr>
        <xdr:spPr bwMode="auto">
          <a:xfrm>
            <a:off x="5607274" y="99304"/>
            <a:ext cx="513841" cy="189490"/>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HG丸ｺﾞｼｯｸM-PRO"/>
                <a:ea typeface="HG丸ｺﾞｼｯｸM-PRO"/>
              </a:rPr>
              <a:t>重要</a:t>
            </a:r>
            <a:endParaRPr lang="ja-JP" altLang="en-US" sz="1000" b="1">
              <a:solidFill>
                <a:srgbClr val="FF0000"/>
              </a:solidFill>
            </a:endParaRPr>
          </a:p>
        </xdr:txBody>
      </xdr:sp>
      <xdr:pic>
        <xdr:nvPicPr>
          <xdr:cNvPr id="11" name="Picture 18" descr="サービス統合ロゴ（基本形1　黒）">
            <a:extLst>
              <a:ext uri="{FF2B5EF4-FFF2-40B4-BE49-F238E27FC236}">
                <a16:creationId xmlns:a16="http://schemas.microsoft.com/office/drawing/2014/main" id="{00000000-0008-0000-0F00-00000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16799" y="567223"/>
            <a:ext cx="1303624" cy="500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45</xdr:col>
      <xdr:colOff>390524</xdr:colOff>
      <xdr:row>119</xdr:row>
      <xdr:rowOff>104775</xdr:rowOff>
    </xdr:from>
    <xdr:to>
      <xdr:col>50</xdr:col>
      <xdr:colOff>104774</xdr:colOff>
      <xdr:row>124</xdr:row>
      <xdr:rowOff>47625</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11382374" y="25155525"/>
          <a:ext cx="3990975" cy="1181100"/>
        </a:xfrm>
        <a:prstGeom prst="rect">
          <a:avLst/>
        </a:prstGeom>
        <a:solidFill>
          <a:schemeClr val="accent5">
            <a:lumMod val="20000"/>
            <a:lumOff val="80000"/>
          </a:schemeClr>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rgbClr val="0000FF"/>
              </a:solidFill>
              <a:latin typeface="メイリオ" pitchFamily="50" charset="-128"/>
              <a:ea typeface="メイリオ" pitchFamily="50" charset="-128"/>
              <a:cs typeface="メイリオ" pitchFamily="50" charset="-128"/>
            </a:rPr>
            <a:t>【</a:t>
          </a:r>
          <a:r>
            <a:rPr kumimoji="1" lang="ja-JP" altLang="en-US" sz="800">
              <a:solidFill>
                <a:srgbClr val="0000FF"/>
              </a:solidFill>
              <a:latin typeface="メイリオ" pitchFamily="50" charset="-128"/>
              <a:ea typeface="メイリオ" pitchFamily="50" charset="-128"/>
              <a:cs typeface="メイリオ" pitchFamily="50" charset="-128"/>
            </a:rPr>
            <a:t>社内用</a:t>
          </a:r>
          <a:r>
            <a:rPr kumimoji="1" lang="en-US" altLang="ja-JP" sz="800">
              <a:solidFill>
                <a:srgbClr val="0000FF"/>
              </a:solidFill>
              <a:latin typeface="メイリオ" pitchFamily="50" charset="-128"/>
              <a:ea typeface="メイリオ" pitchFamily="50" charset="-128"/>
              <a:cs typeface="メイリオ" pitchFamily="50" charset="-128"/>
            </a:rPr>
            <a:t>】</a:t>
          </a:r>
        </a:p>
        <a:p>
          <a:pPr algn="l"/>
          <a:r>
            <a:rPr kumimoji="1" lang="ja-JP" altLang="en-US" sz="800">
              <a:solidFill>
                <a:srgbClr val="0000FF"/>
              </a:solidFill>
              <a:latin typeface="メイリオ" pitchFamily="50" charset="-128"/>
              <a:ea typeface="メイリオ" pitchFamily="50" charset="-128"/>
              <a:cs typeface="メイリオ" pitchFamily="50" charset="-128"/>
            </a:rPr>
            <a:t>■追加契約　</a:t>
          </a:r>
          <a:endParaRPr kumimoji="1" lang="en-US" altLang="ja-JP" sz="800">
            <a:solidFill>
              <a:srgbClr val="0000FF"/>
            </a:solidFill>
            <a:latin typeface="メイリオ" pitchFamily="50" charset="-128"/>
            <a:ea typeface="メイリオ" pitchFamily="50" charset="-128"/>
            <a:cs typeface="メイリオ" pitchFamily="50" charset="-128"/>
          </a:endParaRPr>
        </a:p>
        <a:p>
          <a:pPr algn="l"/>
          <a:r>
            <a:rPr kumimoji="1" lang="ja-JP" altLang="en-US" sz="800">
              <a:solidFill>
                <a:srgbClr val="0000FF"/>
              </a:solidFill>
              <a:latin typeface="メイリオ" pitchFamily="50" charset="-128"/>
              <a:ea typeface="メイリオ" pitchFamily="50" charset="-128"/>
              <a:cs typeface="メイリオ" pitchFamily="50" charset="-128"/>
            </a:rPr>
            <a:t>　</a:t>
          </a:r>
          <a:r>
            <a:rPr kumimoji="1" lang="en-US" altLang="ja-JP" sz="800">
              <a:solidFill>
                <a:srgbClr val="0000FF"/>
              </a:solidFill>
              <a:latin typeface="メイリオ" pitchFamily="50" charset="-128"/>
              <a:ea typeface="メイリオ" pitchFamily="50" charset="-128"/>
              <a:cs typeface="メイリオ" pitchFamily="50" charset="-128"/>
            </a:rPr>
            <a:t>-</a:t>
          </a:r>
          <a:r>
            <a:rPr kumimoji="1" lang="ja-JP" altLang="en-US" sz="800">
              <a:solidFill>
                <a:srgbClr val="0000FF"/>
              </a:solidFill>
              <a:latin typeface="メイリオ" pitchFamily="50" charset="-128"/>
              <a:ea typeface="メイリオ" pitchFamily="50" charset="-128"/>
              <a:cs typeface="メイリオ" pitchFamily="50" charset="-128"/>
            </a:rPr>
            <a:t> 追加契約情報を記入。「変更申込書」より転記してください。</a:t>
          </a:r>
          <a:endParaRPr kumimoji="1" lang="en-US" altLang="ja-JP" sz="800">
            <a:solidFill>
              <a:srgbClr val="0000FF"/>
            </a:solidFill>
            <a:latin typeface="メイリオ" pitchFamily="50" charset="-128"/>
            <a:ea typeface="メイリオ" pitchFamily="50" charset="-128"/>
            <a:cs typeface="メイリオ" pitchFamily="50" charset="-128"/>
          </a:endParaRPr>
        </a:p>
        <a:p>
          <a:pPr algn="l"/>
          <a:r>
            <a:rPr kumimoji="1" lang="en-US" altLang="ja-JP" sz="800">
              <a:solidFill>
                <a:srgbClr val="FF0000"/>
              </a:solidFill>
              <a:effectLst/>
              <a:latin typeface="メイリオ" pitchFamily="50" charset="-128"/>
              <a:ea typeface="メイリオ" pitchFamily="50" charset="-128"/>
              <a:cs typeface="メイリオ" pitchFamily="50" charset="-128"/>
            </a:rPr>
            <a:t>※3</a:t>
          </a:r>
          <a:r>
            <a:rPr kumimoji="1" lang="ja-JP" altLang="en-US" sz="800">
              <a:solidFill>
                <a:srgbClr val="FF0000"/>
              </a:solidFill>
              <a:effectLst/>
              <a:latin typeface="メイリオ" pitchFamily="50" charset="-128"/>
              <a:ea typeface="メイリオ" pitchFamily="50" charset="-128"/>
              <a:cs typeface="メイリオ" pitchFamily="50" charset="-128"/>
            </a:rPr>
            <a:t>回目以降の</a:t>
          </a:r>
          <a:r>
            <a:rPr kumimoji="1" lang="ja-JP" altLang="ja-JP" sz="800">
              <a:solidFill>
                <a:srgbClr val="FF0000"/>
              </a:solidFill>
              <a:effectLst/>
              <a:latin typeface="メイリオ" pitchFamily="50" charset="-128"/>
              <a:ea typeface="メイリオ" pitchFamily="50" charset="-128"/>
              <a:cs typeface="メイリオ" pitchFamily="50" charset="-128"/>
            </a:rPr>
            <a:t>追加契約時には</a:t>
          </a:r>
          <a:r>
            <a:rPr kumimoji="1" lang="ja-JP" altLang="en-US" sz="800">
              <a:solidFill>
                <a:srgbClr val="FF0000"/>
              </a:solidFill>
              <a:effectLst/>
              <a:latin typeface="メイリオ" pitchFamily="50" charset="-128"/>
              <a:ea typeface="メイリオ" pitchFamily="50" charset="-128"/>
              <a:cs typeface="メイリオ" pitchFamily="50" charset="-128"/>
            </a:rPr>
            <a:t>、</a:t>
          </a:r>
          <a:r>
            <a:rPr kumimoji="1" lang="en-US" altLang="ja-JP" sz="800">
              <a:solidFill>
                <a:srgbClr val="FF0000"/>
              </a:solidFill>
              <a:effectLst/>
              <a:latin typeface="メイリオ" pitchFamily="50" charset="-128"/>
              <a:ea typeface="メイリオ" pitchFamily="50" charset="-128"/>
              <a:cs typeface="メイリオ" pitchFamily="50" charset="-128"/>
            </a:rPr>
            <a:t>117</a:t>
          </a:r>
          <a:r>
            <a:rPr kumimoji="1" lang="ja-JP" altLang="en-US" sz="800">
              <a:solidFill>
                <a:srgbClr val="FF0000"/>
              </a:solidFill>
              <a:effectLst/>
              <a:latin typeface="メイリオ" pitchFamily="50" charset="-128"/>
              <a:ea typeface="メイリオ" pitchFamily="50" charset="-128"/>
              <a:cs typeface="メイリオ" pitchFamily="50" charset="-128"/>
            </a:rPr>
            <a:t>～</a:t>
          </a:r>
          <a:r>
            <a:rPr kumimoji="1" lang="en-US" altLang="ja-JP" sz="800">
              <a:solidFill>
                <a:srgbClr val="FF0000"/>
              </a:solidFill>
              <a:effectLst/>
              <a:latin typeface="メイリオ" pitchFamily="50" charset="-128"/>
              <a:ea typeface="メイリオ" pitchFamily="50" charset="-128"/>
              <a:cs typeface="メイリオ" pitchFamily="50" charset="-128"/>
            </a:rPr>
            <a:t>139</a:t>
          </a:r>
          <a:r>
            <a:rPr kumimoji="1" lang="ja-JP" altLang="en-US" sz="800">
              <a:solidFill>
                <a:srgbClr val="FF0000"/>
              </a:solidFill>
              <a:effectLst/>
              <a:latin typeface="メイリオ" pitchFamily="50" charset="-128"/>
              <a:ea typeface="メイリオ" pitchFamily="50" charset="-128"/>
              <a:cs typeface="メイリオ" pitchFamily="50" charset="-128"/>
            </a:rPr>
            <a:t>行目を</a:t>
          </a:r>
          <a:r>
            <a:rPr kumimoji="1" lang="ja-JP" altLang="ja-JP" sz="800">
              <a:solidFill>
                <a:srgbClr val="FF0000"/>
              </a:solidFill>
              <a:effectLst/>
              <a:latin typeface="メイリオ" pitchFamily="50" charset="-128"/>
              <a:ea typeface="メイリオ" pitchFamily="50" charset="-128"/>
              <a:cs typeface="メイリオ" pitchFamily="50" charset="-128"/>
            </a:rPr>
            <a:t>コピーしてご利用ください</a:t>
          </a:r>
          <a:endParaRPr kumimoji="1" lang="en-US" altLang="ja-JP" sz="800">
            <a:solidFill>
              <a:srgbClr val="FF0000"/>
            </a:solidFill>
            <a:latin typeface="メイリオ" pitchFamily="50" charset="-128"/>
            <a:ea typeface="メイリオ" pitchFamily="50" charset="-128"/>
            <a:cs typeface="メイリオ" pitchFamily="50" charset="-128"/>
          </a:endParaRPr>
        </a:p>
      </xdr:txBody>
    </xdr:sp>
    <xdr:clientData/>
  </xdr:twoCellAnchor>
  <xdr:twoCellAnchor>
    <xdr:from>
      <xdr:col>45</xdr:col>
      <xdr:colOff>390525</xdr:colOff>
      <xdr:row>124</xdr:row>
      <xdr:rowOff>152399</xdr:rowOff>
    </xdr:from>
    <xdr:to>
      <xdr:col>49</xdr:col>
      <xdr:colOff>28574</xdr:colOff>
      <xdr:row>128</xdr:row>
      <xdr:rowOff>161924</xdr:rowOff>
    </xdr:to>
    <xdr:sp macro="" textlink="">
      <xdr:nvSpPr>
        <xdr:cNvPr id="13" name="下矢印吹き出し 12">
          <a:extLst>
            <a:ext uri="{FF2B5EF4-FFF2-40B4-BE49-F238E27FC236}">
              <a16:creationId xmlns:a16="http://schemas.microsoft.com/office/drawing/2014/main" id="{00000000-0008-0000-0F00-00000D000000}"/>
            </a:ext>
          </a:extLst>
        </xdr:cNvPr>
        <xdr:cNvSpPr/>
      </xdr:nvSpPr>
      <xdr:spPr>
        <a:xfrm>
          <a:off x="11382375" y="26441399"/>
          <a:ext cx="3028949" cy="962025"/>
        </a:xfrm>
        <a:prstGeom prst="downArrowCallout">
          <a:avLst>
            <a:gd name="adj1" fmla="val 21899"/>
            <a:gd name="adj2" fmla="val 25000"/>
            <a:gd name="adj3" fmla="val 18023"/>
            <a:gd name="adj4" fmla="val 71954"/>
          </a:avLst>
        </a:prstGeom>
        <a:solidFill>
          <a:schemeClr val="accent1">
            <a:lumMod val="20000"/>
            <a:lumOff val="80000"/>
          </a:schemeClr>
        </a:solidFill>
        <a:ln>
          <a:solidFill>
            <a:srgbClr val="0000FF"/>
          </a:solidFill>
          <a:tailEnd type="stealt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900" b="1">
              <a:solidFill>
                <a:srgbClr val="0000FF"/>
              </a:solidFill>
              <a:effectLst/>
              <a:latin typeface="メイリオ" pitchFamily="50" charset="-128"/>
              <a:ea typeface="メイリオ" pitchFamily="50" charset="-128"/>
              <a:cs typeface="メイリオ" pitchFamily="50" charset="-128"/>
            </a:rPr>
            <a:t>&lt;</a:t>
          </a:r>
          <a:r>
            <a:rPr kumimoji="1" lang="ja-JP" altLang="ja-JP" sz="900" b="1">
              <a:solidFill>
                <a:srgbClr val="0000FF"/>
              </a:solidFill>
              <a:effectLst/>
              <a:latin typeface="メイリオ" pitchFamily="50" charset="-128"/>
              <a:ea typeface="メイリオ" pitchFamily="50" charset="-128"/>
              <a:cs typeface="メイリオ" pitchFamily="50" charset="-128"/>
            </a:rPr>
            <a:t>社内処理</a:t>
          </a:r>
          <a:r>
            <a:rPr kumimoji="1" lang="en-US" altLang="ja-JP" sz="900" b="1">
              <a:solidFill>
                <a:srgbClr val="0000FF"/>
              </a:solidFill>
              <a:effectLst/>
              <a:latin typeface="メイリオ" pitchFamily="50" charset="-128"/>
              <a:ea typeface="メイリオ" pitchFamily="50" charset="-128"/>
              <a:cs typeface="メイリオ" pitchFamily="50" charset="-128"/>
            </a:rPr>
            <a:t>&gt;</a:t>
          </a:r>
          <a:endParaRPr lang="ja-JP" altLang="ja-JP" sz="900">
            <a:solidFill>
              <a:srgbClr val="0000FF"/>
            </a:solidFill>
            <a:effectLst/>
            <a:latin typeface="メイリオ" pitchFamily="50" charset="-128"/>
            <a:ea typeface="メイリオ" pitchFamily="50" charset="-128"/>
            <a:cs typeface="メイリオ" pitchFamily="50" charset="-128"/>
          </a:endParaRPr>
        </a:p>
        <a:p>
          <a:r>
            <a:rPr kumimoji="1" lang="ja-JP" altLang="ja-JP" sz="900" b="1">
              <a:solidFill>
                <a:srgbClr val="0000FF"/>
              </a:solidFill>
              <a:effectLst/>
              <a:latin typeface="メイリオ" pitchFamily="50" charset="-128"/>
              <a:ea typeface="メイリオ" pitchFamily="50" charset="-128"/>
              <a:cs typeface="メイリオ" pitchFamily="50" charset="-128"/>
            </a:rPr>
            <a:t>「変更申込書」の</a:t>
          </a:r>
          <a:r>
            <a:rPr kumimoji="1" lang="en-US" altLang="ja-JP" sz="900" b="1">
              <a:solidFill>
                <a:srgbClr val="0000FF"/>
              </a:solidFill>
              <a:effectLst/>
              <a:latin typeface="メイリオ" pitchFamily="50" charset="-128"/>
              <a:ea typeface="メイリオ" pitchFamily="50" charset="-128"/>
              <a:cs typeface="メイリオ" pitchFamily="50" charset="-128"/>
            </a:rPr>
            <a:t>AN22~AP31</a:t>
          </a:r>
          <a:r>
            <a:rPr kumimoji="1" lang="ja-JP" altLang="ja-JP" sz="900" b="1">
              <a:solidFill>
                <a:srgbClr val="0000FF"/>
              </a:solidFill>
              <a:effectLst/>
              <a:latin typeface="メイリオ" pitchFamily="50" charset="-128"/>
              <a:ea typeface="メイリオ" pitchFamily="50" charset="-128"/>
              <a:cs typeface="メイリオ" pitchFamily="50" charset="-128"/>
            </a:rPr>
            <a:t>を値のみ貼り付け</a:t>
          </a:r>
          <a:endParaRPr lang="ja-JP" altLang="ja-JP" sz="900">
            <a:solidFill>
              <a:srgbClr val="0000FF"/>
            </a:solidFill>
            <a:effectLst/>
            <a:latin typeface="メイリオ" pitchFamily="50" charset="-128"/>
            <a:ea typeface="メイリオ" pitchFamily="50" charset="-128"/>
            <a:cs typeface="メイリオ" pitchFamily="50" charset="-128"/>
          </a:endParaRPr>
        </a:p>
        <a:p>
          <a:pPr algn="l"/>
          <a:endParaRPr kumimoji="1" lang="ja-JP" altLang="en-US" sz="900" b="1">
            <a:solidFill>
              <a:srgbClr val="0000FF"/>
            </a:solidFill>
            <a:latin typeface="メイリオ" pitchFamily="50" charset="-128"/>
            <a:ea typeface="メイリオ" pitchFamily="50" charset="-128"/>
            <a:cs typeface="メイリオ" pitchFamily="50" charset="-128"/>
          </a:endParaRPr>
        </a:p>
      </xdr:txBody>
    </xdr:sp>
    <xdr:clientData/>
  </xdr:twoCellAnchor>
  <xdr:twoCellAnchor editAs="oneCell">
    <xdr:from>
      <xdr:col>52</xdr:col>
      <xdr:colOff>238125</xdr:colOff>
      <xdr:row>16</xdr:row>
      <xdr:rowOff>0</xdr:rowOff>
    </xdr:from>
    <xdr:to>
      <xdr:col>71</xdr:col>
      <xdr:colOff>123825</xdr:colOff>
      <xdr:row>19</xdr:row>
      <xdr:rowOff>66675</xdr:rowOff>
    </xdr:to>
    <xdr:sp macro="" textlink="">
      <xdr:nvSpPr>
        <xdr:cNvPr id="14" name="角丸四角形 13">
          <a:extLst>
            <a:ext uri="{FF2B5EF4-FFF2-40B4-BE49-F238E27FC236}">
              <a16:creationId xmlns:a16="http://schemas.microsoft.com/office/drawing/2014/main" id="{00000000-0008-0000-0F00-00000E000000}"/>
            </a:ext>
          </a:extLst>
        </xdr:cNvPr>
        <xdr:cNvSpPr/>
      </xdr:nvSpPr>
      <xdr:spPr>
        <a:xfrm>
          <a:off x="16840200" y="2762250"/>
          <a:ext cx="3867150" cy="600075"/>
        </a:xfrm>
        <a:prstGeom prst="roundRect">
          <a:avLst/>
        </a:prstGeom>
        <a:solidFill>
          <a:srgbClr val="FFFF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rgbClr val="FF0000"/>
              </a:solidFill>
              <a:latin typeface="HG丸ｺﾞｼｯｸM-PRO" pitchFamily="50" charset="-128"/>
              <a:ea typeface="HG丸ｺﾞｼｯｸM-PRO" pitchFamily="50" charset="-128"/>
            </a:rPr>
            <a:t>黄色の箇所は必須となります</a:t>
          </a:r>
          <a:endParaRPr kumimoji="1" lang="en-US" altLang="ja-JP" sz="1200">
            <a:solidFill>
              <a:srgbClr val="FF0000"/>
            </a:solidFill>
            <a:latin typeface="HG丸ｺﾞｼｯｸM-PRO" pitchFamily="50" charset="-128"/>
            <a:ea typeface="HG丸ｺﾞｼｯｸM-PRO" pitchFamily="50" charset="-128"/>
          </a:endParaRPr>
        </a:p>
        <a:p>
          <a:pPr algn="l"/>
          <a:r>
            <a:rPr kumimoji="1" lang="ja-JP" altLang="en-US" sz="1200">
              <a:solidFill>
                <a:srgbClr val="FF0000"/>
              </a:solidFill>
              <a:latin typeface="HG丸ｺﾞｼｯｸM-PRO" pitchFamily="50" charset="-128"/>
              <a:ea typeface="HG丸ｺﾞｼｯｸM-PRO" pitchFamily="50" charset="-128"/>
            </a:rPr>
            <a:t>ご記入漏れのございませんようご注意ください</a:t>
          </a:r>
          <a:endParaRPr kumimoji="1" lang="en-US" altLang="ja-JP" sz="1200">
            <a:solidFill>
              <a:srgbClr val="FF0000"/>
            </a:solidFill>
            <a:latin typeface="HG丸ｺﾞｼｯｸM-PRO" pitchFamily="50" charset="-128"/>
            <a:ea typeface="HG丸ｺﾞｼｯｸM-PRO" pitchFamily="50" charset="-128"/>
          </a:endParaRPr>
        </a:p>
      </xdr:txBody>
    </xdr:sp>
    <xdr:clientData/>
  </xdr:twoCellAnchor>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209550</xdr:colOff>
          <xdr:row>8</xdr:row>
          <xdr:rowOff>161925</xdr:rowOff>
        </xdr:from>
        <xdr:to>
          <xdr:col>8</xdr:col>
          <xdr:colOff>47625</xdr:colOff>
          <xdr:row>9</xdr:row>
          <xdr:rowOff>57150</xdr:rowOff>
        </xdr:to>
        <xdr:sp macro="" textlink="">
          <xdr:nvSpPr>
            <xdr:cNvPr id="86017" name="Group Box 1" hidden="1">
              <a:extLst>
                <a:ext uri="{63B3BB69-23CF-44E3-9099-C40C66FF867C}">
                  <a14:compatExt spid="_x0000_s86017"/>
                </a:ext>
                <a:ext uri="{FF2B5EF4-FFF2-40B4-BE49-F238E27FC236}">
                  <a16:creationId xmlns:a16="http://schemas.microsoft.com/office/drawing/2014/main" id="{00000000-0008-0000-1100-000001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8</xdr:row>
          <xdr:rowOff>161925</xdr:rowOff>
        </xdr:from>
        <xdr:to>
          <xdr:col>8</xdr:col>
          <xdr:colOff>47625</xdr:colOff>
          <xdr:row>10</xdr:row>
          <xdr:rowOff>0</xdr:rowOff>
        </xdr:to>
        <xdr:sp macro="" textlink="">
          <xdr:nvSpPr>
            <xdr:cNvPr id="86018" name="Group Box 2" hidden="1">
              <a:extLst>
                <a:ext uri="{63B3BB69-23CF-44E3-9099-C40C66FF867C}">
                  <a14:compatExt spid="_x0000_s86018"/>
                </a:ext>
                <a:ext uri="{FF2B5EF4-FFF2-40B4-BE49-F238E27FC236}">
                  <a16:creationId xmlns:a16="http://schemas.microsoft.com/office/drawing/2014/main" id="{00000000-0008-0000-1100-000002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8</xdr:row>
          <xdr:rowOff>161925</xdr:rowOff>
        </xdr:from>
        <xdr:to>
          <xdr:col>8</xdr:col>
          <xdr:colOff>47625</xdr:colOff>
          <xdr:row>9</xdr:row>
          <xdr:rowOff>47625</xdr:rowOff>
        </xdr:to>
        <xdr:sp macro="" textlink="">
          <xdr:nvSpPr>
            <xdr:cNvPr id="86019" name="Group Box 3" hidden="1">
              <a:extLst>
                <a:ext uri="{63B3BB69-23CF-44E3-9099-C40C66FF867C}">
                  <a14:compatExt spid="_x0000_s86019"/>
                </a:ext>
                <a:ext uri="{FF2B5EF4-FFF2-40B4-BE49-F238E27FC236}">
                  <a16:creationId xmlns:a16="http://schemas.microsoft.com/office/drawing/2014/main" id="{00000000-0008-0000-1100-000003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8</xdr:row>
          <xdr:rowOff>161925</xdr:rowOff>
        </xdr:from>
        <xdr:to>
          <xdr:col>2</xdr:col>
          <xdr:colOff>133350</xdr:colOff>
          <xdr:row>21</xdr:row>
          <xdr:rowOff>19050</xdr:rowOff>
        </xdr:to>
        <xdr:sp macro="" textlink="">
          <xdr:nvSpPr>
            <xdr:cNvPr id="86020" name="Group Box 4" hidden="1">
              <a:extLst>
                <a:ext uri="{63B3BB69-23CF-44E3-9099-C40C66FF867C}">
                  <a14:compatExt spid="_x0000_s86020"/>
                </a:ext>
                <a:ext uri="{FF2B5EF4-FFF2-40B4-BE49-F238E27FC236}">
                  <a16:creationId xmlns:a16="http://schemas.microsoft.com/office/drawing/2014/main" id="{00000000-0008-0000-1100-00000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8</xdr:row>
          <xdr:rowOff>161925</xdr:rowOff>
        </xdr:from>
        <xdr:to>
          <xdr:col>3</xdr:col>
          <xdr:colOff>180975</xdr:colOff>
          <xdr:row>10</xdr:row>
          <xdr:rowOff>161925</xdr:rowOff>
        </xdr:to>
        <xdr:sp macro="" textlink="">
          <xdr:nvSpPr>
            <xdr:cNvPr id="86021" name="Group Box 5" hidden="1">
              <a:extLst>
                <a:ext uri="{63B3BB69-23CF-44E3-9099-C40C66FF867C}">
                  <a14:compatExt spid="_x0000_s86021"/>
                </a:ext>
                <a:ext uri="{FF2B5EF4-FFF2-40B4-BE49-F238E27FC236}">
                  <a16:creationId xmlns:a16="http://schemas.microsoft.com/office/drawing/2014/main" id="{00000000-0008-0000-1100-00000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8</xdr:row>
          <xdr:rowOff>161925</xdr:rowOff>
        </xdr:from>
        <xdr:to>
          <xdr:col>2</xdr:col>
          <xdr:colOff>152400</xdr:colOff>
          <xdr:row>10</xdr:row>
          <xdr:rowOff>47625</xdr:rowOff>
        </xdr:to>
        <xdr:sp macro="" textlink="">
          <xdr:nvSpPr>
            <xdr:cNvPr id="86022" name="Group Box 6" hidden="1">
              <a:extLst>
                <a:ext uri="{63B3BB69-23CF-44E3-9099-C40C66FF867C}">
                  <a14:compatExt spid="_x0000_s86022"/>
                </a:ext>
                <a:ext uri="{FF2B5EF4-FFF2-40B4-BE49-F238E27FC236}">
                  <a16:creationId xmlns:a16="http://schemas.microsoft.com/office/drawing/2014/main" id="{00000000-0008-0000-1100-00000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19</xdr:row>
          <xdr:rowOff>76200</xdr:rowOff>
        </xdr:from>
        <xdr:to>
          <xdr:col>2</xdr:col>
          <xdr:colOff>152400</xdr:colOff>
          <xdr:row>19</xdr:row>
          <xdr:rowOff>228600</xdr:rowOff>
        </xdr:to>
        <xdr:sp macro="" textlink="">
          <xdr:nvSpPr>
            <xdr:cNvPr id="86023" name="Group Box 7" hidden="1">
              <a:extLst>
                <a:ext uri="{63B3BB69-23CF-44E3-9099-C40C66FF867C}">
                  <a14:compatExt spid="_x0000_s86023"/>
                </a:ext>
                <a:ext uri="{FF2B5EF4-FFF2-40B4-BE49-F238E27FC236}">
                  <a16:creationId xmlns:a16="http://schemas.microsoft.com/office/drawing/2014/main" id="{00000000-0008-0000-1100-00000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605</a:t>
              </a:r>
            </a:p>
          </xdr:txBody>
        </xdr:sp>
        <xdr:clientData/>
      </xdr:twoCellAnchor>
    </mc:Choice>
    <mc:Fallback/>
  </mc:AlternateContent>
  <xdr:twoCellAnchor editAs="oneCell">
    <xdr:from>
      <xdr:col>2</xdr:col>
      <xdr:colOff>142875</xdr:colOff>
      <xdr:row>17</xdr:row>
      <xdr:rowOff>0</xdr:rowOff>
    </xdr:from>
    <xdr:to>
      <xdr:col>27</xdr:col>
      <xdr:colOff>55380</xdr:colOff>
      <xdr:row>24</xdr:row>
      <xdr:rowOff>133125</xdr:rowOff>
    </xdr:to>
    <xdr:pic>
      <xdr:nvPicPr>
        <xdr:cNvPr id="11" name="図 10">
          <a:extLst>
            <a:ext uri="{FF2B5EF4-FFF2-40B4-BE49-F238E27FC236}">
              <a16:creationId xmlns:a16="http://schemas.microsoft.com/office/drawing/2014/main" id="{00000000-0008-0000-11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1025" y="3228975"/>
          <a:ext cx="5389380" cy="180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xdr:col>
          <xdr:colOff>209550</xdr:colOff>
          <xdr:row>19</xdr:row>
          <xdr:rowOff>76200</xdr:rowOff>
        </xdr:from>
        <xdr:to>
          <xdr:col>8</xdr:col>
          <xdr:colOff>47625</xdr:colOff>
          <xdr:row>19</xdr:row>
          <xdr:rowOff>161925</xdr:rowOff>
        </xdr:to>
        <xdr:sp macro="" textlink="">
          <xdr:nvSpPr>
            <xdr:cNvPr id="86024" name="Group Box 8" hidden="1">
              <a:extLst>
                <a:ext uri="{63B3BB69-23CF-44E3-9099-C40C66FF867C}">
                  <a14:compatExt spid="_x0000_s86024"/>
                </a:ext>
                <a:ext uri="{FF2B5EF4-FFF2-40B4-BE49-F238E27FC236}">
                  <a16:creationId xmlns:a16="http://schemas.microsoft.com/office/drawing/2014/main" id="{00000000-0008-0000-1100-00000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19</xdr:row>
          <xdr:rowOff>76200</xdr:rowOff>
        </xdr:from>
        <xdr:to>
          <xdr:col>8</xdr:col>
          <xdr:colOff>47625</xdr:colOff>
          <xdr:row>19</xdr:row>
          <xdr:rowOff>161925</xdr:rowOff>
        </xdr:to>
        <xdr:sp macro="" textlink="">
          <xdr:nvSpPr>
            <xdr:cNvPr id="86025" name="Group Box 9" hidden="1">
              <a:extLst>
                <a:ext uri="{63B3BB69-23CF-44E3-9099-C40C66FF867C}">
                  <a14:compatExt spid="_x0000_s86025"/>
                </a:ext>
                <a:ext uri="{FF2B5EF4-FFF2-40B4-BE49-F238E27FC236}">
                  <a16:creationId xmlns:a16="http://schemas.microsoft.com/office/drawing/2014/main" id="{00000000-0008-0000-1100-00000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19</xdr:row>
          <xdr:rowOff>76200</xdr:rowOff>
        </xdr:from>
        <xdr:to>
          <xdr:col>8</xdr:col>
          <xdr:colOff>47625</xdr:colOff>
          <xdr:row>19</xdr:row>
          <xdr:rowOff>152400</xdr:rowOff>
        </xdr:to>
        <xdr:sp macro="" textlink="">
          <xdr:nvSpPr>
            <xdr:cNvPr id="86026" name="Group Box 10" hidden="1">
              <a:extLst>
                <a:ext uri="{63B3BB69-23CF-44E3-9099-C40C66FF867C}">
                  <a14:compatExt spid="_x0000_s86026"/>
                </a:ext>
                <a:ext uri="{FF2B5EF4-FFF2-40B4-BE49-F238E27FC236}">
                  <a16:creationId xmlns:a16="http://schemas.microsoft.com/office/drawing/2014/main" id="{00000000-0008-0000-1100-00000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19</xdr:row>
          <xdr:rowOff>76200</xdr:rowOff>
        </xdr:from>
        <xdr:to>
          <xdr:col>2</xdr:col>
          <xdr:colOff>152400</xdr:colOff>
          <xdr:row>19</xdr:row>
          <xdr:rowOff>228600</xdr:rowOff>
        </xdr:to>
        <xdr:sp macro="" textlink="">
          <xdr:nvSpPr>
            <xdr:cNvPr id="86027" name="Group Box 11" hidden="1">
              <a:extLst>
                <a:ext uri="{63B3BB69-23CF-44E3-9099-C40C66FF867C}">
                  <a14:compatExt spid="_x0000_s86027"/>
                </a:ext>
                <a:ext uri="{FF2B5EF4-FFF2-40B4-BE49-F238E27FC236}">
                  <a16:creationId xmlns:a16="http://schemas.microsoft.com/office/drawing/2014/main" id="{00000000-0008-0000-1100-00000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23</xdr:row>
          <xdr:rowOff>95250</xdr:rowOff>
        </xdr:from>
        <xdr:to>
          <xdr:col>2</xdr:col>
          <xdr:colOff>152400</xdr:colOff>
          <xdr:row>24</xdr:row>
          <xdr:rowOff>9525</xdr:rowOff>
        </xdr:to>
        <xdr:sp macro="" textlink="">
          <xdr:nvSpPr>
            <xdr:cNvPr id="86028" name="Group Box 12" hidden="1">
              <a:extLst>
                <a:ext uri="{63B3BB69-23CF-44E3-9099-C40C66FF867C}">
                  <a14:compatExt spid="_x0000_s86028"/>
                </a:ext>
                <a:ext uri="{FF2B5EF4-FFF2-40B4-BE49-F238E27FC236}">
                  <a16:creationId xmlns:a16="http://schemas.microsoft.com/office/drawing/2014/main" id="{00000000-0008-0000-1100-00000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23</xdr:row>
          <xdr:rowOff>95250</xdr:rowOff>
        </xdr:from>
        <xdr:to>
          <xdr:col>8</xdr:col>
          <xdr:colOff>47625</xdr:colOff>
          <xdr:row>23</xdr:row>
          <xdr:rowOff>180975</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11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23</xdr:row>
          <xdr:rowOff>95250</xdr:rowOff>
        </xdr:from>
        <xdr:to>
          <xdr:col>8</xdr:col>
          <xdr:colOff>47625</xdr:colOff>
          <xdr:row>23</xdr:row>
          <xdr:rowOff>180975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11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23</xdr:row>
          <xdr:rowOff>95250</xdr:rowOff>
        </xdr:from>
        <xdr:to>
          <xdr:col>8</xdr:col>
          <xdr:colOff>47625</xdr:colOff>
          <xdr:row>23</xdr:row>
          <xdr:rowOff>171450</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11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23</xdr:row>
          <xdr:rowOff>95250</xdr:rowOff>
        </xdr:from>
        <xdr:to>
          <xdr:col>2</xdr:col>
          <xdr:colOff>152400</xdr:colOff>
          <xdr:row>24</xdr:row>
          <xdr:rowOff>9525</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11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28</xdr:row>
          <xdr:rowOff>266700</xdr:rowOff>
        </xdr:from>
        <xdr:to>
          <xdr:col>2</xdr:col>
          <xdr:colOff>152400</xdr:colOff>
          <xdr:row>29</xdr:row>
          <xdr:rowOff>133350</xdr:rowOff>
        </xdr:to>
        <xdr:sp macro="" textlink="">
          <xdr:nvSpPr>
            <xdr:cNvPr id="86033" name="Group Box 17" hidden="1">
              <a:extLst>
                <a:ext uri="{63B3BB69-23CF-44E3-9099-C40C66FF867C}">
                  <a14:compatExt spid="_x0000_s86033"/>
                </a:ext>
                <a:ext uri="{FF2B5EF4-FFF2-40B4-BE49-F238E27FC236}">
                  <a16:creationId xmlns:a16="http://schemas.microsoft.com/office/drawing/2014/main" id="{00000000-0008-0000-1100-000011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28</xdr:row>
          <xdr:rowOff>266700</xdr:rowOff>
        </xdr:from>
        <xdr:to>
          <xdr:col>8</xdr:col>
          <xdr:colOff>47625</xdr:colOff>
          <xdr:row>29</xdr:row>
          <xdr:rowOff>66675</xdr:rowOff>
        </xdr:to>
        <xdr:sp macro="" textlink="">
          <xdr:nvSpPr>
            <xdr:cNvPr id="86034" name="Group Box 18" hidden="1">
              <a:extLst>
                <a:ext uri="{63B3BB69-23CF-44E3-9099-C40C66FF867C}">
                  <a14:compatExt spid="_x0000_s86034"/>
                </a:ext>
                <a:ext uri="{FF2B5EF4-FFF2-40B4-BE49-F238E27FC236}">
                  <a16:creationId xmlns:a16="http://schemas.microsoft.com/office/drawing/2014/main" id="{00000000-0008-0000-1100-000012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28</xdr:row>
          <xdr:rowOff>266700</xdr:rowOff>
        </xdr:from>
        <xdr:to>
          <xdr:col>8</xdr:col>
          <xdr:colOff>47625</xdr:colOff>
          <xdr:row>29</xdr:row>
          <xdr:rowOff>66675</xdr:rowOff>
        </xdr:to>
        <xdr:sp macro="" textlink="">
          <xdr:nvSpPr>
            <xdr:cNvPr id="86035" name="Group Box 19" hidden="1">
              <a:extLst>
                <a:ext uri="{63B3BB69-23CF-44E3-9099-C40C66FF867C}">
                  <a14:compatExt spid="_x0000_s86035"/>
                </a:ext>
                <a:ext uri="{FF2B5EF4-FFF2-40B4-BE49-F238E27FC236}">
                  <a16:creationId xmlns:a16="http://schemas.microsoft.com/office/drawing/2014/main" id="{00000000-0008-0000-1100-000013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28</xdr:row>
          <xdr:rowOff>266700</xdr:rowOff>
        </xdr:from>
        <xdr:to>
          <xdr:col>8</xdr:col>
          <xdr:colOff>47625</xdr:colOff>
          <xdr:row>29</xdr:row>
          <xdr:rowOff>57150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11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28</xdr:row>
          <xdr:rowOff>266700</xdr:rowOff>
        </xdr:from>
        <xdr:to>
          <xdr:col>2</xdr:col>
          <xdr:colOff>152400</xdr:colOff>
          <xdr:row>29</xdr:row>
          <xdr:rowOff>133350</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11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34</xdr:row>
          <xdr:rowOff>47625</xdr:rowOff>
        </xdr:from>
        <xdr:to>
          <xdr:col>2</xdr:col>
          <xdr:colOff>152400</xdr:colOff>
          <xdr:row>35</xdr:row>
          <xdr:rowOff>57150</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11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34</xdr:row>
          <xdr:rowOff>47625</xdr:rowOff>
        </xdr:from>
        <xdr:to>
          <xdr:col>8</xdr:col>
          <xdr:colOff>47625</xdr:colOff>
          <xdr:row>34</xdr:row>
          <xdr:rowOff>133350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11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34</xdr:row>
          <xdr:rowOff>47625</xdr:rowOff>
        </xdr:from>
        <xdr:to>
          <xdr:col>8</xdr:col>
          <xdr:colOff>47625</xdr:colOff>
          <xdr:row>34</xdr:row>
          <xdr:rowOff>133350</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11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34</xdr:row>
          <xdr:rowOff>47625</xdr:rowOff>
        </xdr:from>
        <xdr:to>
          <xdr:col>8</xdr:col>
          <xdr:colOff>47625</xdr:colOff>
          <xdr:row>34</xdr:row>
          <xdr:rowOff>123825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11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34</xdr:row>
          <xdr:rowOff>47625</xdr:rowOff>
        </xdr:from>
        <xdr:to>
          <xdr:col>2</xdr:col>
          <xdr:colOff>152400</xdr:colOff>
          <xdr:row>35</xdr:row>
          <xdr:rowOff>57150</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11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39</xdr:row>
          <xdr:rowOff>95250</xdr:rowOff>
        </xdr:from>
        <xdr:to>
          <xdr:col>2</xdr:col>
          <xdr:colOff>152400</xdr:colOff>
          <xdr:row>40</xdr:row>
          <xdr:rowOff>9525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11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39</xdr:row>
          <xdr:rowOff>95250</xdr:rowOff>
        </xdr:from>
        <xdr:to>
          <xdr:col>8</xdr:col>
          <xdr:colOff>47625</xdr:colOff>
          <xdr:row>39</xdr:row>
          <xdr:rowOff>180975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11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39</xdr:row>
          <xdr:rowOff>95250</xdr:rowOff>
        </xdr:from>
        <xdr:to>
          <xdr:col>8</xdr:col>
          <xdr:colOff>47625</xdr:colOff>
          <xdr:row>39</xdr:row>
          <xdr:rowOff>180975</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11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39</xdr:row>
          <xdr:rowOff>95250</xdr:rowOff>
        </xdr:from>
        <xdr:to>
          <xdr:col>8</xdr:col>
          <xdr:colOff>47625</xdr:colOff>
          <xdr:row>39</xdr:row>
          <xdr:rowOff>171450</xdr:rowOff>
        </xdr:to>
        <xdr:sp macro="" textlink="">
          <xdr:nvSpPr>
            <xdr:cNvPr id="86046" name="Group Box 30" hidden="1">
              <a:extLst>
                <a:ext uri="{63B3BB69-23CF-44E3-9099-C40C66FF867C}">
                  <a14:compatExt spid="_x0000_s86046"/>
                </a:ext>
                <a:ext uri="{FF2B5EF4-FFF2-40B4-BE49-F238E27FC236}">
                  <a16:creationId xmlns:a16="http://schemas.microsoft.com/office/drawing/2014/main" id="{00000000-0008-0000-1100-00001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39</xdr:row>
          <xdr:rowOff>95250</xdr:rowOff>
        </xdr:from>
        <xdr:to>
          <xdr:col>2</xdr:col>
          <xdr:colOff>152400</xdr:colOff>
          <xdr:row>40</xdr:row>
          <xdr:rowOff>9525</xdr:rowOff>
        </xdr:to>
        <xdr:sp macro="" textlink="">
          <xdr:nvSpPr>
            <xdr:cNvPr id="86047" name="Group Box 31" hidden="1">
              <a:extLst>
                <a:ext uri="{63B3BB69-23CF-44E3-9099-C40C66FF867C}">
                  <a14:compatExt spid="_x0000_s86047"/>
                </a:ext>
                <a:ext uri="{FF2B5EF4-FFF2-40B4-BE49-F238E27FC236}">
                  <a16:creationId xmlns:a16="http://schemas.microsoft.com/office/drawing/2014/main" id="{00000000-0008-0000-1100-00001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44</xdr:row>
          <xdr:rowOff>66675</xdr:rowOff>
        </xdr:from>
        <xdr:to>
          <xdr:col>2</xdr:col>
          <xdr:colOff>152400</xdr:colOff>
          <xdr:row>45</xdr:row>
          <xdr:rowOff>123825</xdr:rowOff>
        </xdr:to>
        <xdr:sp macro="" textlink="">
          <xdr:nvSpPr>
            <xdr:cNvPr id="86048" name="Group Box 32" hidden="1">
              <a:extLst>
                <a:ext uri="{63B3BB69-23CF-44E3-9099-C40C66FF867C}">
                  <a14:compatExt spid="_x0000_s86048"/>
                </a:ext>
                <a:ext uri="{FF2B5EF4-FFF2-40B4-BE49-F238E27FC236}">
                  <a16:creationId xmlns:a16="http://schemas.microsoft.com/office/drawing/2014/main" id="{00000000-0008-0000-1100-00002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44</xdr:row>
          <xdr:rowOff>66675</xdr:rowOff>
        </xdr:from>
        <xdr:to>
          <xdr:col>8</xdr:col>
          <xdr:colOff>47625</xdr:colOff>
          <xdr:row>45</xdr:row>
          <xdr:rowOff>66675</xdr:rowOff>
        </xdr:to>
        <xdr:sp macro="" textlink="">
          <xdr:nvSpPr>
            <xdr:cNvPr id="86049" name="Group Box 33" hidden="1">
              <a:extLst>
                <a:ext uri="{63B3BB69-23CF-44E3-9099-C40C66FF867C}">
                  <a14:compatExt spid="_x0000_s86049"/>
                </a:ext>
                <a:ext uri="{FF2B5EF4-FFF2-40B4-BE49-F238E27FC236}">
                  <a16:creationId xmlns:a16="http://schemas.microsoft.com/office/drawing/2014/main" id="{00000000-0008-0000-1100-000021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44</xdr:row>
          <xdr:rowOff>66675</xdr:rowOff>
        </xdr:from>
        <xdr:to>
          <xdr:col>8</xdr:col>
          <xdr:colOff>47625</xdr:colOff>
          <xdr:row>45</xdr:row>
          <xdr:rowOff>66675</xdr:rowOff>
        </xdr:to>
        <xdr:sp macro="" textlink="">
          <xdr:nvSpPr>
            <xdr:cNvPr id="86050" name="Group Box 34" hidden="1">
              <a:extLst>
                <a:ext uri="{63B3BB69-23CF-44E3-9099-C40C66FF867C}">
                  <a14:compatExt spid="_x0000_s86050"/>
                </a:ext>
                <a:ext uri="{FF2B5EF4-FFF2-40B4-BE49-F238E27FC236}">
                  <a16:creationId xmlns:a16="http://schemas.microsoft.com/office/drawing/2014/main" id="{00000000-0008-0000-1100-000022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44</xdr:row>
          <xdr:rowOff>66675</xdr:rowOff>
        </xdr:from>
        <xdr:to>
          <xdr:col>8</xdr:col>
          <xdr:colOff>47625</xdr:colOff>
          <xdr:row>45</xdr:row>
          <xdr:rowOff>47625</xdr:rowOff>
        </xdr:to>
        <xdr:sp macro="" textlink="">
          <xdr:nvSpPr>
            <xdr:cNvPr id="86051" name="Group Box 35" hidden="1">
              <a:extLst>
                <a:ext uri="{63B3BB69-23CF-44E3-9099-C40C66FF867C}">
                  <a14:compatExt spid="_x0000_s86051"/>
                </a:ext>
                <a:ext uri="{FF2B5EF4-FFF2-40B4-BE49-F238E27FC236}">
                  <a16:creationId xmlns:a16="http://schemas.microsoft.com/office/drawing/2014/main" id="{00000000-0008-0000-1100-000023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44</xdr:row>
          <xdr:rowOff>66675</xdr:rowOff>
        </xdr:from>
        <xdr:to>
          <xdr:col>2</xdr:col>
          <xdr:colOff>152400</xdr:colOff>
          <xdr:row>45</xdr:row>
          <xdr:rowOff>123825</xdr:rowOff>
        </xdr:to>
        <xdr:sp macro="" textlink="">
          <xdr:nvSpPr>
            <xdr:cNvPr id="86052" name="Group Box 36" hidden="1">
              <a:extLst>
                <a:ext uri="{63B3BB69-23CF-44E3-9099-C40C66FF867C}">
                  <a14:compatExt spid="_x0000_s86052"/>
                </a:ext>
                <a:ext uri="{FF2B5EF4-FFF2-40B4-BE49-F238E27FC236}">
                  <a16:creationId xmlns:a16="http://schemas.microsoft.com/office/drawing/2014/main" id="{00000000-0008-0000-1100-00002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605</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0</xdr:row>
          <xdr:rowOff>180975</xdr:rowOff>
        </xdr:from>
        <xdr:to>
          <xdr:col>6</xdr:col>
          <xdr:colOff>114300</xdr:colOff>
          <xdr:row>0</xdr:row>
          <xdr:rowOff>228600</xdr:rowOff>
        </xdr:to>
        <xdr:sp macro="" textlink="">
          <xdr:nvSpPr>
            <xdr:cNvPr id="105473" name="Group Box 1" hidden="1">
              <a:extLst>
                <a:ext uri="{63B3BB69-23CF-44E3-9099-C40C66FF867C}">
                  <a14:compatExt spid="_x0000_s105473"/>
                </a:ext>
                <a:ext uri="{FF2B5EF4-FFF2-40B4-BE49-F238E27FC236}">
                  <a16:creationId xmlns:a16="http://schemas.microsoft.com/office/drawing/2014/main" id="{00000000-0008-0000-0100-0000019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0</xdr:row>
          <xdr:rowOff>180975</xdr:rowOff>
        </xdr:from>
        <xdr:to>
          <xdr:col>6</xdr:col>
          <xdr:colOff>104775</xdr:colOff>
          <xdr:row>1</xdr:row>
          <xdr:rowOff>19050</xdr:rowOff>
        </xdr:to>
        <xdr:sp macro="" textlink="">
          <xdr:nvSpPr>
            <xdr:cNvPr id="105474" name="Group Box 2" hidden="1">
              <a:extLst>
                <a:ext uri="{63B3BB69-23CF-44E3-9099-C40C66FF867C}">
                  <a14:compatExt spid="_x0000_s105474"/>
                </a:ext>
                <a:ext uri="{FF2B5EF4-FFF2-40B4-BE49-F238E27FC236}">
                  <a16:creationId xmlns:a16="http://schemas.microsoft.com/office/drawing/2014/main" id="{00000000-0008-0000-0100-0000029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0</xdr:row>
          <xdr:rowOff>180975</xdr:rowOff>
        </xdr:from>
        <xdr:to>
          <xdr:col>6</xdr:col>
          <xdr:colOff>104775</xdr:colOff>
          <xdr:row>0</xdr:row>
          <xdr:rowOff>228600</xdr:rowOff>
        </xdr:to>
        <xdr:sp macro="" textlink="">
          <xdr:nvSpPr>
            <xdr:cNvPr id="105475" name="Group Box 3" hidden="1">
              <a:extLst>
                <a:ext uri="{63B3BB69-23CF-44E3-9099-C40C66FF867C}">
                  <a14:compatExt spid="_x0000_s105475"/>
                </a:ext>
                <a:ext uri="{FF2B5EF4-FFF2-40B4-BE49-F238E27FC236}">
                  <a16:creationId xmlns:a16="http://schemas.microsoft.com/office/drawing/2014/main" id="{00000000-0008-0000-0100-0000039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0</xdr:row>
          <xdr:rowOff>180975</xdr:rowOff>
        </xdr:from>
        <xdr:to>
          <xdr:col>1</xdr:col>
          <xdr:colOff>466725</xdr:colOff>
          <xdr:row>8</xdr:row>
          <xdr:rowOff>85725</xdr:rowOff>
        </xdr:to>
        <xdr:sp macro="" textlink="">
          <xdr:nvSpPr>
            <xdr:cNvPr id="105476" name="Group Box 4" hidden="1">
              <a:extLst>
                <a:ext uri="{63B3BB69-23CF-44E3-9099-C40C66FF867C}">
                  <a14:compatExt spid="_x0000_s105476"/>
                </a:ext>
                <a:ext uri="{FF2B5EF4-FFF2-40B4-BE49-F238E27FC236}">
                  <a16:creationId xmlns:a16="http://schemas.microsoft.com/office/drawing/2014/main" id="{00000000-0008-0000-0100-0000049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0</xdr:row>
          <xdr:rowOff>180975</xdr:rowOff>
        </xdr:from>
        <xdr:to>
          <xdr:col>2</xdr:col>
          <xdr:colOff>352425</xdr:colOff>
          <xdr:row>1</xdr:row>
          <xdr:rowOff>104775</xdr:rowOff>
        </xdr:to>
        <xdr:sp macro="" textlink="">
          <xdr:nvSpPr>
            <xdr:cNvPr id="105477" name="Group Box 5" hidden="1">
              <a:extLst>
                <a:ext uri="{63B3BB69-23CF-44E3-9099-C40C66FF867C}">
                  <a14:compatExt spid="_x0000_s105477"/>
                </a:ext>
                <a:ext uri="{FF2B5EF4-FFF2-40B4-BE49-F238E27FC236}">
                  <a16:creationId xmlns:a16="http://schemas.microsoft.com/office/drawing/2014/main" id="{00000000-0008-0000-0100-0000059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0</xdr:row>
          <xdr:rowOff>180975</xdr:rowOff>
        </xdr:from>
        <xdr:to>
          <xdr:col>1</xdr:col>
          <xdr:colOff>466725</xdr:colOff>
          <xdr:row>1</xdr:row>
          <xdr:rowOff>19050</xdr:rowOff>
        </xdr:to>
        <xdr:sp macro="" textlink="">
          <xdr:nvSpPr>
            <xdr:cNvPr id="105478" name="Group Box 6" hidden="1">
              <a:extLst>
                <a:ext uri="{63B3BB69-23CF-44E3-9099-C40C66FF867C}">
                  <a14:compatExt spid="_x0000_s105478"/>
                </a:ext>
                <a:ext uri="{FF2B5EF4-FFF2-40B4-BE49-F238E27FC236}">
                  <a16:creationId xmlns:a16="http://schemas.microsoft.com/office/drawing/2014/main" id="{00000000-0008-0000-0100-0000069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0</xdr:row>
          <xdr:rowOff>180975</xdr:rowOff>
        </xdr:from>
        <xdr:to>
          <xdr:col>1</xdr:col>
          <xdr:colOff>466725</xdr:colOff>
          <xdr:row>1</xdr:row>
          <xdr:rowOff>28575</xdr:rowOff>
        </xdr:to>
        <xdr:sp macro="" textlink="">
          <xdr:nvSpPr>
            <xdr:cNvPr id="105479" name="Group Box 7" hidden="1">
              <a:extLst>
                <a:ext uri="{63B3BB69-23CF-44E3-9099-C40C66FF867C}">
                  <a14:compatExt spid="_x0000_s105479"/>
                </a:ext>
                <a:ext uri="{FF2B5EF4-FFF2-40B4-BE49-F238E27FC236}">
                  <a16:creationId xmlns:a16="http://schemas.microsoft.com/office/drawing/2014/main" id="{00000000-0008-0000-0100-0000079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0</xdr:row>
          <xdr:rowOff>180975</xdr:rowOff>
        </xdr:from>
        <xdr:to>
          <xdr:col>6</xdr:col>
          <xdr:colOff>114300</xdr:colOff>
          <xdr:row>1</xdr:row>
          <xdr:rowOff>9525</xdr:rowOff>
        </xdr:to>
        <xdr:sp macro="" textlink="">
          <xdr:nvSpPr>
            <xdr:cNvPr id="105480" name="Group Box 8" hidden="1">
              <a:extLst>
                <a:ext uri="{63B3BB69-23CF-44E3-9099-C40C66FF867C}">
                  <a14:compatExt spid="_x0000_s105480"/>
                </a:ext>
                <a:ext uri="{FF2B5EF4-FFF2-40B4-BE49-F238E27FC236}">
                  <a16:creationId xmlns:a16="http://schemas.microsoft.com/office/drawing/2014/main" id="{00000000-0008-0000-0100-0000089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0</xdr:row>
          <xdr:rowOff>180975</xdr:rowOff>
        </xdr:from>
        <xdr:to>
          <xdr:col>6</xdr:col>
          <xdr:colOff>104775</xdr:colOff>
          <xdr:row>1</xdr:row>
          <xdr:rowOff>9525</xdr:rowOff>
        </xdr:to>
        <xdr:sp macro="" textlink="">
          <xdr:nvSpPr>
            <xdr:cNvPr id="105481" name="Group Box 9" hidden="1">
              <a:extLst>
                <a:ext uri="{63B3BB69-23CF-44E3-9099-C40C66FF867C}">
                  <a14:compatExt spid="_x0000_s105481"/>
                </a:ext>
                <a:ext uri="{FF2B5EF4-FFF2-40B4-BE49-F238E27FC236}">
                  <a16:creationId xmlns:a16="http://schemas.microsoft.com/office/drawing/2014/main" id="{00000000-0008-0000-0100-0000099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0</xdr:row>
          <xdr:rowOff>180975</xdr:rowOff>
        </xdr:from>
        <xdr:to>
          <xdr:col>6</xdr:col>
          <xdr:colOff>104775</xdr:colOff>
          <xdr:row>1</xdr:row>
          <xdr:rowOff>0</xdr:rowOff>
        </xdr:to>
        <xdr:sp macro="" textlink="">
          <xdr:nvSpPr>
            <xdr:cNvPr id="105482" name="Group Box 10" hidden="1">
              <a:extLst>
                <a:ext uri="{63B3BB69-23CF-44E3-9099-C40C66FF867C}">
                  <a14:compatExt spid="_x0000_s105482"/>
                </a:ext>
                <a:ext uri="{FF2B5EF4-FFF2-40B4-BE49-F238E27FC236}">
                  <a16:creationId xmlns:a16="http://schemas.microsoft.com/office/drawing/2014/main" id="{00000000-0008-0000-0100-00000A9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0</xdr:row>
          <xdr:rowOff>180975</xdr:rowOff>
        </xdr:from>
        <xdr:to>
          <xdr:col>1</xdr:col>
          <xdr:colOff>466725</xdr:colOff>
          <xdr:row>1</xdr:row>
          <xdr:rowOff>28575</xdr:rowOff>
        </xdr:to>
        <xdr:sp macro="" textlink="">
          <xdr:nvSpPr>
            <xdr:cNvPr id="105483" name="Group Box 11" hidden="1">
              <a:extLst>
                <a:ext uri="{63B3BB69-23CF-44E3-9099-C40C66FF867C}">
                  <a14:compatExt spid="_x0000_s105483"/>
                </a:ext>
                <a:ext uri="{FF2B5EF4-FFF2-40B4-BE49-F238E27FC236}">
                  <a16:creationId xmlns:a16="http://schemas.microsoft.com/office/drawing/2014/main" id="{00000000-0008-0000-0100-00000B9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0</xdr:row>
          <xdr:rowOff>180975</xdr:rowOff>
        </xdr:from>
        <xdr:to>
          <xdr:col>1</xdr:col>
          <xdr:colOff>466725</xdr:colOff>
          <xdr:row>1</xdr:row>
          <xdr:rowOff>19050</xdr:rowOff>
        </xdr:to>
        <xdr:sp macro="" textlink="">
          <xdr:nvSpPr>
            <xdr:cNvPr id="105484" name="Group Box 12" hidden="1">
              <a:extLst>
                <a:ext uri="{63B3BB69-23CF-44E3-9099-C40C66FF867C}">
                  <a14:compatExt spid="_x0000_s105484"/>
                </a:ext>
                <a:ext uri="{FF2B5EF4-FFF2-40B4-BE49-F238E27FC236}">
                  <a16:creationId xmlns:a16="http://schemas.microsoft.com/office/drawing/2014/main" id="{00000000-0008-0000-0100-00000C9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0</xdr:row>
          <xdr:rowOff>180975</xdr:rowOff>
        </xdr:from>
        <xdr:to>
          <xdr:col>6</xdr:col>
          <xdr:colOff>114300</xdr:colOff>
          <xdr:row>1</xdr:row>
          <xdr:rowOff>9525</xdr:rowOff>
        </xdr:to>
        <xdr:sp macro="" textlink="">
          <xdr:nvSpPr>
            <xdr:cNvPr id="105485" name="Group Box 13" hidden="1">
              <a:extLst>
                <a:ext uri="{63B3BB69-23CF-44E3-9099-C40C66FF867C}">
                  <a14:compatExt spid="_x0000_s105485"/>
                </a:ext>
                <a:ext uri="{FF2B5EF4-FFF2-40B4-BE49-F238E27FC236}">
                  <a16:creationId xmlns:a16="http://schemas.microsoft.com/office/drawing/2014/main" id="{00000000-0008-0000-0100-00000D9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0</xdr:row>
          <xdr:rowOff>180975</xdr:rowOff>
        </xdr:from>
        <xdr:to>
          <xdr:col>6</xdr:col>
          <xdr:colOff>104775</xdr:colOff>
          <xdr:row>1</xdr:row>
          <xdr:rowOff>9525</xdr:rowOff>
        </xdr:to>
        <xdr:sp macro="" textlink="">
          <xdr:nvSpPr>
            <xdr:cNvPr id="105486" name="Group Box 14" hidden="1">
              <a:extLst>
                <a:ext uri="{63B3BB69-23CF-44E3-9099-C40C66FF867C}">
                  <a14:compatExt spid="_x0000_s105486"/>
                </a:ext>
                <a:ext uri="{FF2B5EF4-FFF2-40B4-BE49-F238E27FC236}">
                  <a16:creationId xmlns:a16="http://schemas.microsoft.com/office/drawing/2014/main" id="{00000000-0008-0000-0100-00000E9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0</xdr:row>
          <xdr:rowOff>180975</xdr:rowOff>
        </xdr:from>
        <xdr:to>
          <xdr:col>6</xdr:col>
          <xdr:colOff>104775</xdr:colOff>
          <xdr:row>1</xdr:row>
          <xdr:rowOff>0</xdr:rowOff>
        </xdr:to>
        <xdr:sp macro="" textlink="">
          <xdr:nvSpPr>
            <xdr:cNvPr id="105487" name="Group Box 15" hidden="1">
              <a:extLst>
                <a:ext uri="{63B3BB69-23CF-44E3-9099-C40C66FF867C}">
                  <a14:compatExt spid="_x0000_s105487"/>
                </a:ext>
                <a:ext uri="{FF2B5EF4-FFF2-40B4-BE49-F238E27FC236}">
                  <a16:creationId xmlns:a16="http://schemas.microsoft.com/office/drawing/2014/main" id="{00000000-0008-0000-0100-00000F9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0</xdr:row>
          <xdr:rowOff>180975</xdr:rowOff>
        </xdr:from>
        <xdr:to>
          <xdr:col>1</xdr:col>
          <xdr:colOff>466725</xdr:colOff>
          <xdr:row>1</xdr:row>
          <xdr:rowOff>19050</xdr:rowOff>
        </xdr:to>
        <xdr:sp macro="" textlink="">
          <xdr:nvSpPr>
            <xdr:cNvPr id="105488" name="Group Box 16" hidden="1">
              <a:extLst>
                <a:ext uri="{63B3BB69-23CF-44E3-9099-C40C66FF867C}">
                  <a14:compatExt spid="_x0000_s105488"/>
                </a:ext>
                <a:ext uri="{FF2B5EF4-FFF2-40B4-BE49-F238E27FC236}">
                  <a16:creationId xmlns:a16="http://schemas.microsoft.com/office/drawing/2014/main" id="{00000000-0008-0000-0100-0000109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0</xdr:row>
          <xdr:rowOff>180975</xdr:rowOff>
        </xdr:from>
        <xdr:to>
          <xdr:col>6</xdr:col>
          <xdr:colOff>114300</xdr:colOff>
          <xdr:row>0</xdr:row>
          <xdr:rowOff>228600</xdr:rowOff>
        </xdr:to>
        <xdr:sp macro="" textlink="">
          <xdr:nvSpPr>
            <xdr:cNvPr id="105489" name="Group Box 17" hidden="1">
              <a:extLst>
                <a:ext uri="{63B3BB69-23CF-44E3-9099-C40C66FF867C}">
                  <a14:compatExt spid="_x0000_s105489"/>
                </a:ext>
                <a:ext uri="{FF2B5EF4-FFF2-40B4-BE49-F238E27FC236}">
                  <a16:creationId xmlns:a16="http://schemas.microsoft.com/office/drawing/2014/main" id="{00000000-0008-0000-0100-0000119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0</xdr:row>
          <xdr:rowOff>180975</xdr:rowOff>
        </xdr:from>
        <xdr:to>
          <xdr:col>6</xdr:col>
          <xdr:colOff>104775</xdr:colOff>
          <xdr:row>1</xdr:row>
          <xdr:rowOff>19050</xdr:rowOff>
        </xdr:to>
        <xdr:sp macro="" textlink="">
          <xdr:nvSpPr>
            <xdr:cNvPr id="105490" name="Group Box 18" hidden="1">
              <a:extLst>
                <a:ext uri="{63B3BB69-23CF-44E3-9099-C40C66FF867C}">
                  <a14:compatExt spid="_x0000_s105490"/>
                </a:ext>
                <a:ext uri="{FF2B5EF4-FFF2-40B4-BE49-F238E27FC236}">
                  <a16:creationId xmlns:a16="http://schemas.microsoft.com/office/drawing/2014/main" id="{00000000-0008-0000-0100-0000129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0</xdr:row>
          <xdr:rowOff>180975</xdr:rowOff>
        </xdr:from>
        <xdr:to>
          <xdr:col>6</xdr:col>
          <xdr:colOff>104775</xdr:colOff>
          <xdr:row>0</xdr:row>
          <xdr:rowOff>228600</xdr:rowOff>
        </xdr:to>
        <xdr:sp macro="" textlink="">
          <xdr:nvSpPr>
            <xdr:cNvPr id="105491" name="Group Box 19" hidden="1">
              <a:extLst>
                <a:ext uri="{63B3BB69-23CF-44E3-9099-C40C66FF867C}">
                  <a14:compatExt spid="_x0000_s105491"/>
                </a:ext>
                <a:ext uri="{FF2B5EF4-FFF2-40B4-BE49-F238E27FC236}">
                  <a16:creationId xmlns:a16="http://schemas.microsoft.com/office/drawing/2014/main" id="{00000000-0008-0000-0100-0000139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0</xdr:row>
          <xdr:rowOff>180975</xdr:rowOff>
        </xdr:from>
        <xdr:to>
          <xdr:col>1</xdr:col>
          <xdr:colOff>466725</xdr:colOff>
          <xdr:row>8</xdr:row>
          <xdr:rowOff>85725</xdr:rowOff>
        </xdr:to>
        <xdr:sp macro="" textlink="">
          <xdr:nvSpPr>
            <xdr:cNvPr id="105492" name="Group Box 20" hidden="1">
              <a:extLst>
                <a:ext uri="{63B3BB69-23CF-44E3-9099-C40C66FF867C}">
                  <a14:compatExt spid="_x0000_s105492"/>
                </a:ext>
                <a:ext uri="{FF2B5EF4-FFF2-40B4-BE49-F238E27FC236}">
                  <a16:creationId xmlns:a16="http://schemas.microsoft.com/office/drawing/2014/main" id="{00000000-0008-0000-0100-0000149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627</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0</xdr:row>
          <xdr:rowOff>209550</xdr:rowOff>
        </xdr:from>
        <xdr:to>
          <xdr:col>2</xdr:col>
          <xdr:colOff>19050</xdr:colOff>
          <xdr:row>0</xdr:row>
          <xdr:rowOff>238125</xdr:rowOff>
        </xdr:to>
        <xdr:sp macro="" textlink="">
          <xdr:nvSpPr>
            <xdr:cNvPr id="80927" name="Group Box 31" hidden="1">
              <a:extLst>
                <a:ext uri="{63B3BB69-23CF-44E3-9099-C40C66FF867C}">
                  <a14:compatExt spid="_x0000_s80927"/>
                </a:ext>
                <a:ext uri="{FF2B5EF4-FFF2-40B4-BE49-F238E27FC236}">
                  <a16:creationId xmlns:a16="http://schemas.microsoft.com/office/drawing/2014/main" id="{00000000-0008-0000-0200-00001F3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editAs="oneCell">
    <xdr:from>
      <xdr:col>52</xdr:col>
      <xdr:colOff>161925</xdr:colOff>
      <xdr:row>0</xdr:row>
      <xdr:rowOff>152400</xdr:rowOff>
    </xdr:from>
    <xdr:to>
      <xdr:col>71</xdr:col>
      <xdr:colOff>76200</xdr:colOff>
      <xdr:row>4</xdr:row>
      <xdr:rowOff>38100</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8486775" y="152400"/>
          <a:ext cx="3867150" cy="600075"/>
        </a:xfrm>
        <a:prstGeom prst="roundRect">
          <a:avLst/>
        </a:prstGeom>
        <a:solidFill>
          <a:srgbClr val="FFFF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rgbClr val="FF0000"/>
              </a:solidFill>
              <a:latin typeface="HG丸ｺﾞｼｯｸM-PRO" pitchFamily="50" charset="-128"/>
              <a:ea typeface="HG丸ｺﾞｼｯｸM-PRO" pitchFamily="50" charset="-128"/>
            </a:rPr>
            <a:t>黄色の箇所は必須となります</a:t>
          </a:r>
          <a:endParaRPr kumimoji="1" lang="en-US" altLang="ja-JP" sz="1200">
            <a:solidFill>
              <a:srgbClr val="FF0000"/>
            </a:solidFill>
            <a:latin typeface="HG丸ｺﾞｼｯｸM-PRO" pitchFamily="50" charset="-128"/>
            <a:ea typeface="HG丸ｺﾞｼｯｸM-PRO" pitchFamily="50" charset="-128"/>
          </a:endParaRPr>
        </a:p>
        <a:p>
          <a:pPr algn="l"/>
          <a:r>
            <a:rPr kumimoji="1" lang="ja-JP" altLang="en-US" sz="1200">
              <a:solidFill>
                <a:srgbClr val="FF0000"/>
              </a:solidFill>
              <a:latin typeface="HG丸ｺﾞｼｯｸM-PRO" pitchFamily="50" charset="-128"/>
              <a:ea typeface="HG丸ｺﾞｼｯｸM-PRO" pitchFamily="50" charset="-128"/>
            </a:rPr>
            <a:t>ご記入漏れのございませんようご注意ください</a:t>
          </a:r>
          <a:endParaRPr kumimoji="1" lang="en-US" altLang="ja-JP" sz="1200">
            <a:solidFill>
              <a:srgbClr val="FF0000"/>
            </a:solidFill>
            <a:latin typeface="HG丸ｺﾞｼｯｸM-PRO" pitchFamily="50" charset="-128"/>
            <a:ea typeface="HG丸ｺﾞｼｯｸM-PRO"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0</xdr:col>
          <xdr:colOff>76200</xdr:colOff>
          <xdr:row>4</xdr:row>
          <xdr:rowOff>38100</xdr:rowOff>
        </xdr:from>
        <xdr:to>
          <xdr:col>2</xdr:col>
          <xdr:colOff>57150</xdr:colOff>
          <xdr:row>5</xdr:row>
          <xdr:rowOff>28575</xdr:rowOff>
        </xdr:to>
        <xdr:sp macro="" textlink="">
          <xdr:nvSpPr>
            <xdr:cNvPr id="81043" name="Group Box 147" hidden="1">
              <a:extLst>
                <a:ext uri="{63B3BB69-23CF-44E3-9099-C40C66FF867C}">
                  <a14:compatExt spid="_x0000_s81043"/>
                </a:ext>
                <a:ext uri="{FF2B5EF4-FFF2-40B4-BE49-F238E27FC236}">
                  <a16:creationId xmlns:a16="http://schemas.microsoft.com/office/drawing/2014/main" id="{00000000-0008-0000-0200-0000933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40</xdr:col>
      <xdr:colOff>180975</xdr:colOff>
      <xdr:row>1</xdr:row>
      <xdr:rowOff>19050</xdr:rowOff>
    </xdr:from>
    <xdr:to>
      <xdr:col>59</xdr:col>
      <xdr:colOff>123826</xdr:colOff>
      <xdr:row>4</xdr:row>
      <xdr:rowOff>85725</xdr:rowOff>
    </xdr:to>
    <xdr:sp macro="" textlink="">
      <xdr:nvSpPr>
        <xdr:cNvPr id="25" name="角丸四角形 24">
          <a:extLst>
            <a:ext uri="{FF2B5EF4-FFF2-40B4-BE49-F238E27FC236}">
              <a16:creationId xmlns:a16="http://schemas.microsoft.com/office/drawing/2014/main" id="{00000000-0008-0000-0300-000019000000}"/>
            </a:ext>
          </a:extLst>
        </xdr:cNvPr>
        <xdr:cNvSpPr/>
      </xdr:nvSpPr>
      <xdr:spPr>
        <a:xfrm>
          <a:off x="8943975" y="209550"/>
          <a:ext cx="3867151" cy="600075"/>
        </a:xfrm>
        <a:prstGeom prst="roundRect">
          <a:avLst/>
        </a:prstGeom>
        <a:solidFill>
          <a:srgbClr val="FFFF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rgbClr val="FF0000"/>
              </a:solidFill>
              <a:latin typeface="HG丸ｺﾞｼｯｸM-PRO" pitchFamily="50" charset="-128"/>
              <a:ea typeface="HG丸ｺﾞｼｯｸM-PRO" pitchFamily="50" charset="-128"/>
            </a:rPr>
            <a:t>黄色の箇所は必須となります</a:t>
          </a:r>
          <a:endParaRPr kumimoji="1" lang="en-US" altLang="ja-JP" sz="1200">
            <a:solidFill>
              <a:srgbClr val="FF0000"/>
            </a:solidFill>
            <a:latin typeface="HG丸ｺﾞｼｯｸM-PRO" pitchFamily="50" charset="-128"/>
            <a:ea typeface="HG丸ｺﾞｼｯｸM-PRO" pitchFamily="50" charset="-128"/>
          </a:endParaRPr>
        </a:p>
        <a:p>
          <a:pPr algn="l"/>
          <a:r>
            <a:rPr kumimoji="1" lang="ja-JP" altLang="en-US" sz="1200">
              <a:solidFill>
                <a:srgbClr val="FF0000"/>
              </a:solidFill>
              <a:latin typeface="HG丸ｺﾞｼｯｸM-PRO" pitchFamily="50" charset="-128"/>
              <a:ea typeface="HG丸ｺﾞｼｯｸM-PRO" pitchFamily="50" charset="-128"/>
            </a:rPr>
            <a:t>ご記入漏れのございませんようご注意ください</a:t>
          </a:r>
          <a:endParaRPr kumimoji="1" lang="en-US" altLang="ja-JP" sz="1200">
            <a:solidFill>
              <a:srgbClr val="FF0000"/>
            </a:solidFill>
            <a:latin typeface="HG丸ｺﾞｼｯｸM-PRO" pitchFamily="50" charset="-128"/>
            <a:ea typeface="HG丸ｺﾞｼｯｸM-PRO" pitchFamily="50" charset="-128"/>
          </a:endParaRPr>
        </a:p>
      </xdr:txBody>
    </xdr:sp>
    <xdr:clientData/>
  </xdr:twoCellAnchor>
  <xdr:twoCellAnchor>
    <xdr:from>
      <xdr:col>40</xdr:col>
      <xdr:colOff>123825</xdr:colOff>
      <xdr:row>9</xdr:row>
      <xdr:rowOff>9525</xdr:rowOff>
    </xdr:from>
    <xdr:to>
      <xdr:col>40</xdr:col>
      <xdr:colOff>123826</xdr:colOff>
      <xdr:row>11</xdr:row>
      <xdr:rowOff>57150</xdr:rowOff>
    </xdr:to>
    <xdr:cxnSp macro="">
      <xdr:nvCxnSpPr>
        <xdr:cNvPr id="16" name="直線コネクタ 15">
          <a:extLst>
            <a:ext uri="{FF2B5EF4-FFF2-40B4-BE49-F238E27FC236}">
              <a16:creationId xmlns:a16="http://schemas.microsoft.com/office/drawing/2014/main" id="{00000000-0008-0000-0300-000010000000}"/>
            </a:ext>
          </a:extLst>
        </xdr:cNvPr>
        <xdr:cNvCxnSpPr/>
      </xdr:nvCxnSpPr>
      <xdr:spPr>
        <a:xfrm flipH="1">
          <a:off x="8886825" y="1971675"/>
          <a:ext cx="1" cy="619125"/>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209549</xdr:colOff>
      <xdr:row>8</xdr:row>
      <xdr:rowOff>276226</xdr:rowOff>
    </xdr:from>
    <xdr:to>
      <xdr:col>70</xdr:col>
      <xdr:colOff>107576</xdr:colOff>
      <xdr:row>11</xdr:row>
      <xdr:rowOff>28576</xdr:rowOff>
    </xdr:to>
    <xdr:sp macro="" textlink="">
      <xdr:nvSpPr>
        <xdr:cNvPr id="10" name="テキスト ボックス 9">
          <a:extLst>
            <a:ext uri="{FF2B5EF4-FFF2-40B4-BE49-F238E27FC236}">
              <a16:creationId xmlns:a16="http://schemas.microsoft.com/office/drawing/2014/main" id="{00000000-0008-0000-0300-00000A000000}"/>
            </a:ext>
          </a:extLst>
        </xdr:cNvPr>
        <xdr:cNvSpPr txBox="1"/>
      </xdr:nvSpPr>
      <xdr:spPr>
        <a:xfrm>
          <a:off x="8098490" y="1845050"/>
          <a:ext cx="5384427" cy="586067"/>
        </a:xfrm>
        <a:prstGeom prst="rect">
          <a:avLst/>
        </a:prstGeom>
        <a:solidFill>
          <a:schemeClr val="accent2">
            <a:lumMod val="20000"/>
            <a:lumOff val="80000"/>
          </a:schemeClr>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●ひかりサイネージを初めてお申込みの場合は基本契約を選択してください。</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台数を追加・変更される場合は追加契約を選択のうえ、お客様番号をご記入ください。</a:t>
          </a:r>
        </a:p>
      </xdr:txBody>
    </xdr:sp>
    <xdr:clientData/>
  </xdr:twoCellAnchor>
  <xdr:twoCellAnchor>
    <xdr:from>
      <xdr:col>40</xdr:col>
      <xdr:colOff>123825</xdr:colOff>
      <xdr:row>14</xdr:row>
      <xdr:rowOff>19050</xdr:rowOff>
    </xdr:from>
    <xdr:to>
      <xdr:col>40</xdr:col>
      <xdr:colOff>123831</xdr:colOff>
      <xdr:row>18</xdr:row>
      <xdr:rowOff>276225</xdr:rowOff>
    </xdr:to>
    <xdr:cxnSp macro="">
      <xdr:nvCxnSpPr>
        <xdr:cNvPr id="5" name="直線コネクタ 4">
          <a:extLst>
            <a:ext uri="{FF2B5EF4-FFF2-40B4-BE49-F238E27FC236}">
              <a16:creationId xmlns:a16="http://schemas.microsoft.com/office/drawing/2014/main" id="{00000000-0008-0000-0300-000005000000}"/>
            </a:ext>
          </a:extLst>
        </xdr:cNvPr>
        <xdr:cNvCxnSpPr/>
      </xdr:nvCxnSpPr>
      <xdr:spPr>
        <a:xfrm flipH="1">
          <a:off x="8886825" y="2943225"/>
          <a:ext cx="6" cy="1304925"/>
        </a:xfrm>
        <a:prstGeom prst="line">
          <a:avLst/>
        </a:prstGeom>
        <a:ln w="5080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228598</xdr:colOff>
      <xdr:row>14</xdr:row>
      <xdr:rowOff>95250</xdr:rowOff>
    </xdr:from>
    <xdr:to>
      <xdr:col>71</xdr:col>
      <xdr:colOff>7844</xdr:colOff>
      <xdr:row>18</xdr:row>
      <xdr:rowOff>219075</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8991598" y="3019425"/>
          <a:ext cx="6103846" cy="1171575"/>
        </a:xfrm>
        <a:prstGeom prst="rect">
          <a:avLst/>
        </a:prstGeom>
        <a:solidFill>
          <a:schemeClr val="accent2">
            <a:lumMod val="20000"/>
            <a:lumOff val="80000"/>
          </a:schemeClr>
        </a:solidFill>
        <a:ln w="25400" cmpd="sng">
          <a:solidFill>
            <a:schemeClr val="accent5">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●お申込みされる種別を選択のうえ、数量をご記入ください。</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●一部解約をされる場合は解約するアカウント名をご記入ください。</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●オプションコンテンツをお申込みの場合はコンテンツ名をご記入ください。</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40</xdr:col>
      <xdr:colOff>123825</xdr:colOff>
      <xdr:row>36</xdr:row>
      <xdr:rowOff>0</xdr:rowOff>
    </xdr:from>
    <xdr:to>
      <xdr:col>40</xdr:col>
      <xdr:colOff>123827</xdr:colOff>
      <xdr:row>37</xdr:row>
      <xdr:rowOff>9525</xdr:rowOff>
    </xdr:to>
    <xdr:cxnSp macro="">
      <xdr:nvCxnSpPr>
        <xdr:cNvPr id="8" name="直線コネクタ 7">
          <a:extLst>
            <a:ext uri="{FF2B5EF4-FFF2-40B4-BE49-F238E27FC236}">
              <a16:creationId xmlns:a16="http://schemas.microsoft.com/office/drawing/2014/main" id="{00000000-0008-0000-0300-000008000000}"/>
            </a:ext>
          </a:extLst>
        </xdr:cNvPr>
        <xdr:cNvCxnSpPr/>
      </xdr:nvCxnSpPr>
      <xdr:spPr>
        <a:xfrm flipH="1">
          <a:off x="8886825" y="8010525"/>
          <a:ext cx="2" cy="314325"/>
        </a:xfrm>
        <a:prstGeom prst="line">
          <a:avLst/>
        </a:prstGeom>
        <a:ln w="50800">
          <a:solidFill>
            <a:schemeClr val="accent4"/>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270062</xdr:colOff>
      <xdr:row>38</xdr:row>
      <xdr:rowOff>253254</xdr:rowOff>
    </xdr:from>
    <xdr:to>
      <xdr:col>71</xdr:col>
      <xdr:colOff>54909</xdr:colOff>
      <xdr:row>42</xdr:row>
      <xdr:rowOff>63315</xdr:rowOff>
    </xdr:to>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9033062" y="9711579"/>
          <a:ext cx="6109447" cy="705411"/>
        </a:xfrm>
        <a:prstGeom prst="rect">
          <a:avLst/>
        </a:prstGeom>
        <a:solidFill>
          <a:schemeClr val="accent2">
            <a:lumMod val="20000"/>
            <a:lumOff val="80000"/>
          </a:schemeClr>
        </a:solidFill>
        <a:ln w="25400" cmpd="sng">
          <a:solidFill>
            <a:schemeClr val="accent4"/>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a:t>
          </a:r>
          <a:r>
            <a:rPr lang="ja-JP" altLang="en-US" sz="800">
              <a:latin typeface="メイリオ" panose="020B0604030504040204" pitchFamily="50" charset="-128"/>
              <a:ea typeface="メイリオ" panose="020B0604030504040204" pitchFamily="50" charset="-128"/>
            </a:rPr>
            <a:t>年一括支払い割引は、</a:t>
          </a:r>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月額基本料</a:t>
          </a:r>
          <a:r>
            <a:rPr kumimoji="1" lang="en-US" altLang="ja-JP" sz="800">
              <a:latin typeface="メイリオ" panose="020B0604030504040204" pitchFamily="50" charset="-128"/>
              <a:ea typeface="メイリオ" panose="020B0604030504040204" pitchFamily="50" charset="-128"/>
              <a:cs typeface="メイリオ" panose="020B0604030504040204" pitchFamily="50" charset="-128"/>
            </a:rPr>
            <a:t>×12</a:t>
          </a:r>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か月分（</a:t>
          </a:r>
          <a:r>
            <a:rPr kumimoji="1" lang="en-US" altLang="ja-JP" sz="800">
              <a:latin typeface="メイリオ" panose="020B0604030504040204" pitchFamily="50" charset="-128"/>
              <a:ea typeface="メイリオ" panose="020B0604030504040204" pitchFamily="50" charset="-128"/>
              <a:cs typeface="メイリオ" panose="020B0604030504040204" pitchFamily="50" charset="-128"/>
            </a:rPr>
            <a:t>1</a:t>
          </a:r>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年分）を一括前払い時に、</a:t>
          </a:r>
          <a:r>
            <a:rPr kumimoji="1" lang="en-US" altLang="ja-JP" sz="800">
              <a:latin typeface="メイリオ" panose="020B0604030504040204" pitchFamily="50" charset="-128"/>
              <a:ea typeface="メイリオ" panose="020B0604030504040204" pitchFamily="50" charset="-128"/>
              <a:cs typeface="メイリオ" panose="020B0604030504040204" pitchFamily="50" charset="-128"/>
            </a:rPr>
            <a:t>10</a:t>
          </a:r>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％割引を適用となります。</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a:t>
          </a:r>
          <a:r>
            <a:rPr kumimoji="1" lang="en-US" altLang="ja-JP" sz="800">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オプション利用料金は割引対象外となります。）</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●契約期間途中でのプラン変更、解約は不可です。</a:t>
          </a:r>
        </a:p>
      </xdr:txBody>
    </xdr:sp>
    <xdr:clientData/>
  </xdr:twoCellAnchor>
  <xdr:twoCellAnchor>
    <xdr:from>
      <xdr:col>40</xdr:col>
      <xdr:colOff>114302</xdr:colOff>
      <xdr:row>33</xdr:row>
      <xdr:rowOff>187188</xdr:rowOff>
    </xdr:from>
    <xdr:to>
      <xdr:col>40</xdr:col>
      <xdr:colOff>114302</xdr:colOff>
      <xdr:row>35</xdr:row>
      <xdr:rowOff>28575</xdr:rowOff>
    </xdr:to>
    <xdr:cxnSp macro="">
      <xdr:nvCxnSpPr>
        <xdr:cNvPr id="13" name="直線コネクタ 12">
          <a:extLst>
            <a:ext uri="{FF2B5EF4-FFF2-40B4-BE49-F238E27FC236}">
              <a16:creationId xmlns:a16="http://schemas.microsoft.com/office/drawing/2014/main" id="{00000000-0008-0000-0300-00000D000000}"/>
            </a:ext>
          </a:extLst>
        </xdr:cNvPr>
        <xdr:cNvCxnSpPr/>
      </xdr:nvCxnSpPr>
      <xdr:spPr>
        <a:xfrm>
          <a:off x="8877302" y="7511913"/>
          <a:ext cx="0" cy="336687"/>
        </a:xfrm>
        <a:prstGeom prst="line">
          <a:avLst/>
        </a:prstGeom>
        <a:ln w="50800">
          <a:solidFill>
            <a:schemeClr val="accent3">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262778</xdr:colOff>
      <xdr:row>34</xdr:row>
      <xdr:rowOff>2802</xdr:rowOff>
    </xdr:from>
    <xdr:to>
      <xdr:col>71</xdr:col>
      <xdr:colOff>47625</xdr:colOff>
      <xdr:row>38</xdr:row>
      <xdr:rowOff>133349</xdr:rowOff>
    </xdr:to>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9025778" y="8470527"/>
          <a:ext cx="6109447" cy="1121147"/>
        </a:xfrm>
        <a:prstGeom prst="rect">
          <a:avLst/>
        </a:prstGeom>
        <a:solidFill>
          <a:schemeClr val="accent2">
            <a:lumMod val="20000"/>
            <a:lumOff val="80000"/>
          </a:schemeClr>
        </a:solidFill>
        <a:ln w="25400" cmpd="sng">
          <a:solidFill>
            <a:schemeClr val="accent3">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メイリオ" panose="020B0604030504040204" pitchFamily="50" charset="-128"/>
              <a:ea typeface="メイリオ" panose="020B0604030504040204" pitchFamily="50" charset="-128"/>
              <a:cs typeface="メイリオ" panose="020B0604030504040204" pitchFamily="50" charset="-128"/>
            </a:rPr>
            <a:t>●CMS</a:t>
          </a:r>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登録名は、初回申込時に設定される管理者の登録名（表示される名前）です。お客様にて任意の名前をご記入ください。</a:t>
          </a: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なお、本</a:t>
          </a:r>
          <a:r>
            <a:rPr kumimoji="1" lang="en-US" altLang="ja-JP" sz="800">
              <a:latin typeface="メイリオ" panose="020B0604030504040204" pitchFamily="50" charset="-128"/>
              <a:ea typeface="メイリオ" panose="020B0604030504040204" pitchFamily="50" charset="-128"/>
              <a:cs typeface="メイリオ" panose="020B0604030504040204" pitchFamily="50" charset="-128"/>
            </a:rPr>
            <a:t>CMS</a:t>
          </a:r>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登録名は、お申し込み以降もお客様様にて変更可能です。</a:t>
          </a: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a:t>
          </a:r>
          <a:r>
            <a:rPr kumimoji="1" lang="en-US" altLang="ja-JP" sz="800">
              <a:latin typeface="メイリオ" panose="020B0604030504040204" pitchFamily="50" charset="-128"/>
              <a:ea typeface="メイリオ" panose="020B0604030504040204" pitchFamily="50" charset="-128"/>
              <a:cs typeface="メイリオ" panose="020B0604030504040204" pitchFamily="50" charset="-128"/>
            </a:rPr>
            <a:t>CMS</a:t>
          </a:r>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ログイン用メールアドレスは、 管理者として登録するメールアドレスとなります。そのため、実際に</a:t>
          </a:r>
          <a:r>
            <a:rPr kumimoji="1" lang="en-US" altLang="ja-JP" sz="800">
              <a:latin typeface="メイリオ" panose="020B0604030504040204" pitchFamily="50" charset="-128"/>
              <a:ea typeface="メイリオ" panose="020B0604030504040204" pitchFamily="50" charset="-128"/>
              <a:cs typeface="メイリオ" panose="020B0604030504040204" pitchFamily="50" charset="-128"/>
            </a:rPr>
            <a:t>CMS</a:t>
          </a:r>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を操作する方の</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メールアドレスが望ましいです。本メールアドレスは、管理者とお客様にて追加したユーザとの区別の為必要となります。</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なお、本メールアドレスは、お申し込み以降もお客様様にて変更可能です。</a:t>
          </a:r>
        </a:p>
        <a:p>
          <a:endParaRPr kumimoji="1" lang="ja-JP" altLang="en-US" sz="8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40</xdr:col>
      <xdr:colOff>234203</xdr:colOff>
      <xdr:row>20</xdr:row>
      <xdr:rowOff>0</xdr:rowOff>
    </xdr:from>
    <xdr:to>
      <xdr:col>71</xdr:col>
      <xdr:colOff>19050</xdr:colOff>
      <xdr:row>32</xdr:row>
      <xdr:rowOff>238125</xdr:rowOff>
    </xdr:to>
    <xdr:sp macro="" textlink="">
      <xdr:nvSpPr>
        <xdr:cNvPr id="14" name="テキスト ボックス 13">
          <a:extLst>
            <a:ext uri="{FF2B5EF4-FFF2-40B4-BE49-F238E27FC236}">
              <a16:creationId xmlns:a16="http://schemas.microsoft.com/office/drawing/2014/main" id="{00000000-0008-0000-0300-00000E000000}"/>
            </a:ext>
          </a:extLst>
        </xdr:cNvPr>
        <xdr:cNvSpPr txBox="1"/>
      </xdr:nvSpPr>
      <xdr:spPr>
        <a:xfrm>
          <a:off x="8997203" y="4543425"/>
          <a:ext cx="6109447" cy="3667125"/>
        </a:xfrm>
        <a:prstGeom prst="rect">
          <a:avLst/>
        </a:prstGeom>
        <a:solidFill>
          <a:schemeClr val="accent2">
            <a:lumMod val="20000"/>
            <a:lumOff val="80000"/>
          </a:schemeClr>
        </a:solidFill>
        <a:ln w="25400"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●プリセットコンテンツ、オプションコンテンツは、表示する画面数に応じた契約となります。数量は画面数を</a:t>
          </a: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ご記載ください。</a:t>
          </a: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●防災情報配信オプションは、防災情報を表示する画面数に応じた契約となります。数量は画面数をご記載ください。</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a:t>
          </a:r>
          <a:r>
            <a:rPr kumimoji="1" lang="en-US" altLang="ja-JP" sz="800">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別紙</a:t>
          </a:r>
          <a:r>
            <a:rPr kumimoji="1" lang="en-US" altLang="ja-JP" sz="800">
              <a:latin typeface="メイリオ" panose="020B0604030504040204" pitchFamily="50" charset="-128"/>
              <a:ea typeface="メイリオ" panose="020B0604030504040204" pitchFamily="50" charset="-128"/>
              <a:cs typeface="メイリオ" panose="020B0604030504040204" pitchFamily="50" charset="-128"/>
            </a:rPr>
            <a:t>1】</a:t>
          </a:r>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防災情報配信オプション」および「</a:t>
          </a:r>
          <a:r>
            <a:rPr kumimoji="1" lang="en-US" altLang="ja-JP" sz="800">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別紙</a:t>
          </a:r>
          <a:r>
            <a:rPr kumimoji="1" lang="en-US" altLang="ja-JP" sz="800">
              <a:latin typeface="メイリオ" panose="020B0604030504040204" pitchFamily="50" charset="-128"/>
              <a:ea typeface="メイリオ" panose="020B0604030504040204" pitchFamily="50" charset="-128"/>
              <a:cs typeface="メイリオ" panose="020B0604030504040204" pitchFamily="50" charset="-128"/>
            </a:rPr>
            <a:t>1-x】</a:t>
          </a:r>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防災情報</a:t>
          </a:r>
          <a:r>
            <a:rPr kumimoji="1" lang="en-US" altLang="ja-JP" sz="800">
              <a:latin typeface="メイリオ" panose="020B0604030504040204" pitchFamily="50" charset="-128"/>
              <a:ea typeface="メイリオ" panose="020B0604030504040204" pitchFamily="50" charset="-128"/>
              <a:cs typeface="メイリオ" panose="020B0604030504040204" pitchFamily="50" charset="-128"/>
            </a:rPr>
            <a:t>x</a:t>
          </a:r>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」に設定情報をご記入の上、別紙として添付願います。</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●標準ユーザ追加は</a:t>
          </a:r>
          <a:r>
            <a:rPr kumimoji="1" lang="en-US" altLang="ja-JP" sz="800">
              <a:latin typeface="メイリオ" panose="020B0604030504040204" pitchFamily="50" charset="-128"/>
              <a:ea typeface="メイリオ" panose="020B0604030504040204" pitchFamily="50" charset="-128"/>
              <a:cs typeface="メイリオ" panose="020B0604030504040204" pitchFamily="50" charset="-128"/>
            </a:rPr>
            <a:t>10</a:t>
          </a:r>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ユーザ単位でご記入ください。</a:t>
          </a:r>
        </a:p>
        <a:p>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a:t>
          </a:r>
          <a:r>
            <a:rPr kumimoji="1" lang="en-US" altLang="ja-JP" sz="800">
              <a:latin typeface="メイリオ" panose="020B0604030504040204" pitchFamily="50" charset="-128"/>
              <a:ea typeface="メイリオ" panose="020B0604030504040204" pitchFamily="50" charset="-128"/>
              <a:cs typeface="メイリオ" panose="020B0604030504040204" pitchFamily="50" charset="-128"/>
            </a:rPr>
            <a:t>CMS</a:t>
          </a:r>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ディスク増量は</a:t>
          </a:r>
          <a:r>
            <a:rPr kumimoji="1" lang="en-US" altLang="ja-JP" sz="800">
              <a:latin typeface="メイリオ" panose="020B0604030504040204" pitchFamily="50" charset="-128"/>
              <a:ea typeface="メイリオ" panose="020B0604030504040204" pitchFamily="50" charset="-128"/>
              <a:cs typeface="メイリオ" panose="020B0604030504040204" pitchFamily="50" charset="-128"/>
            </a:rPr>
            <a:t>1GB</a:t>
          </a:r>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単位でご記入ください。</a:t>
          </a:r>
        </a:p>
        <a:p>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●分配費用は追加ディスプレイ数をご記入ください。</a:t>
          </a:r>
        </a:p>
        <a:p>
          <a:endParaRPr kumimoji="1" lang="ja-JP" altLang="en-US" sz="8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40</xdr:col>
      <xdr:colOff>114300</xdr:colOff>
      <xdr:row>20</xdr:row>
      <xdr:rowOff>9525</xdr:rowOff>
    </xdr:from>
    <xdr:to>
      <xdr:col>40</xdr:col>
      <xdr:colOff>133352</xdr:colOff>
      <xdr:row>32</xdr:row>
      <xdr:rowOff>276225</xdr:rowOff>
    </xdr:to>
    <xdr:cxnSp macro="">
      <xdr:nvCxnSpPr>
        <xdr:cNvPr id="15" name="直線コネクタ 14">
          <a:extLst>
            <a:ext uri="{FF2B5EF4-FFF2-40B4-BE49-F238E27FC236}">
              <a16:creationId xmlns:a16="http://schemas.microsoft.com/office/drawing/2014/main" id="{00000000-0008-0000-0300-00000F000000}"/>
            </a:ext>
          </a:extLst>
        </xdr:cNvPr>
        <xdr:cNvCxnSpPr/>
      </xdr:nvCxnSpPr>
      <xdr:spPr>
        <a:xfrm>
          <a:off x="8877300" y="4552950"/>
          <a:ext cx="19052" cy="3695700"/>
        </a:xfrm>
        <a:prstGeom prst="line">
          <a:avLst/>
        </a:prstGeom>
        <a:ln w="50800">
          <a:solidFill>
            <a:schemeClr val="accent6">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30</xdr:col>
      <xdr:colOff>95250</xdr:colOff>
      <xdr:row>5</xdr:row>
      <xdr:rowOff>9524</xdr:rowOff>
    </xdr:from>
    <xdr:to>
      <xdr:col>56</xdr:col>
      <xdr:colOff>198120</xdr:colOff>
      <xdr:row>44</xdr:row>
      <xdr:rowOff>198120</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7753350" y="946784"/>
          <a:ext cx="5650230" cy="8517256"/>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●「対象</a:t>
          </a:r>
          <a:r>
            <a:rPr kumimoji="1" lang="ja-JP" altLang="en-US" sz="8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エリア」は都道府県単位、市区町村単位で指定可能です。複数エリアを対象とすることも可能です。</a:t>
          </a:r>
          <a:br>
            <a:rPr kumimoji="1" lang="en-US" altLang="ja-JP" sz="8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br>
          <a:r>
            <a:rPr kumimoji="1" lang="ja-JP" altLang="en-US" sz="8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　（記載例：大阪府全域、京都府京都市右京区、愛知県名古屋市全域、大阪府東大阪市　など）</a:t>
          </a:r>
          <a:endParaRPr kumimoji="1" lang="en-US" altLang="ja-JP" sz="8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8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●「割込配信用プレイリスト」名は変更可能です。</a:t>
          </a:r>
          <a:br>
            <a:rPr kumimoji="1" lang="en-US" altLang="ja-JP" sz="8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br>
          <a:r>
            <a:rPr kumimoji="1" lang="ja-JP" altLang="en-US" sz="8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●「割込配信先プレイヤー」はプレーヤー名を指定ください。複数指定可能です。</a:t>
          </a:r>
          <a:br>
            <a:rPr kumimoji="1" lang="en-US" altLang="ja-JP" sz="8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br>
          <a:r>
            <a:rPr kumimoji="1" lang="ja-JP" altLang="en-US" sz="8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　プレーヤー名が決まっていない場合は「プレーヤー</a:t>
          </a:r>
          <a:r>
            <a:rPr kumimoji="1" lang="en-US" altLang="ja-JP" sz="8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A</a:t>
          </a:r>
          <a:r>
            <a:rPr kumimoji="1" lang="ja-JP" altLang="en-US" sz="8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」など仮のプレイヤー名をご記入ください。</a:t>
          </a:r>
        </a:p>
        <a:p>
          <a:r>
            <a:rPr kumimoji="1" lang="ja-JP" altLang="en-US" sz="8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●割込配信が不要（プレイリスト配信をご希望）の場合は、「割込配信用プレイリスト」および「割込配信先</a:t>
          </a:r>
          <a:endParaRPr kumimoji="1" lang="en-US" altLang="ja-JP" sz="8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8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　プレイヤー」は記入不要です。</a:t>
          </a:r>
          <a:r>
            <a:rPr kumimoji="1" lang="ja-JP" altLang="ja-JP" sz="800">
              <a:solidFill>
                <a:sysClr val="windowText" lastClr="000000"/>
              </a:solidFill>
              <a:effectLst/>
              <a:latin typeface="メイリオ" panose="020B0604030504040204" pitchFamily="50" charset="-128"/>
              <a:ea typeface="メイリオ" panose="020B0604030504040204" pitchFamily="50" charset="-128"/>
              <a:cs typeface="+mn-cs"/>
            </a:rPr>
            <a:t>割込配信では予めお客様にご作成いただいたプレイリストに</a:t>
          </a:r>
          <a:r>
            <a:rPr kumimoji="1" lang="ja-JP" altLang="en-US" sz="800">
              <a:solidFill>
                <a:sysClr val="windowText" lastClr="000000"/>
              </a:solidFill>
              <a:effectLst/>
              <a:latin typeface="メイリオ" panose="020B0604030504040204" pitchFamily="50" charset="-128"/>
              <a:ea typeface="メイリオ" panose="020B0604030504040204" pitchFamily="50" charset="-128"/>
              <a:cs typeface="+mn-cs"/>
            </a:rPr>
            <a:t>弊社にて配信</a:t>
          </a:r>
          <a:r>
            <a:rPr kumimoji="1" lang="ja-JP" altLang="ja-JP" sz="800">
              <a:solidFill>
                <a:sysClr val="windowText" lastClr="000000"/>
              </a:solidFill>
              <a:effectLst/>
              <a:latin typeface="メイリオ" panose="020B0604030504040204" pitchFamily="50" charset="-128"/>
              <a:ea typeface="メイリオ" panose="020B0604030504040204" pitchFamily="50" charset="-128"/>
              <a:cs typeface="+mn-cs"/>
            </a:rPr>
            <a:t>設定</a:t>
          </a:r>
          <a:endParaRPr kumimoji="1" lang="en-US" altLang="ja-JP" sz="800">
            <a:solidFill>
              <a:sysClr val="windowText" lastClr="000000"/>
            </a:solidFill>
            <a:effectLst/>
            <a:latin typeface="メイリオ" panose="020B0604030504040204" pitchFamily="50" charset="-128"/>
            <a:ea typeface="メイリオ" panose="020B0604030504040204" pitchFamily="50" charset="-128"/>
            <a:cs typeface="+mn-cs"/>
          </a:endParaRPr>
        </a:p>
        <a:p>
          <a:r>
            <a:rPr kumimoji="1" lang="ja-JP" altLang="en-US" sz="800">
              <a:solidFill>
                <a:sysClr val="windowText" lastClr="000000"/>
              </a:solidFill>
              <a:effectLst/>
              <a:latin typeface="メイリオ" panose="020B0604030504040204" pitchFamily="50" charset="-128"/>
              <a:ea typeface="メイリオ" panose="020B0604030504040204" pitchFamily="50" charset="-128"/>
              <a:cs typeface="+mn-cs"/>
            </a:rPr>
            <a:t>　を</a:t>
          </a:r>
          <a:r>
            <a:rPr kumimoji="1" lang="ja-JP" altLang="ja-JP" sz="800">
              <a:solidFill>
                <a:sysClr val="windowText" lastClr="000000"/>
              </a:solidFill>
              <a:effectLst/>
              <a:latin typeface="メイリオ" panose="020B0604030504040204" pitchFamily="50" charset="-128"/>
              <a:ea typeface="メイリオ" panose="020B0604030504040204" pitchFamily="50" charset="-128"/>
              <a:cs typeface="+mn-cs"/>
            </a:rPr>
            <a:t>しますが、</a:t>
          </a:r>
          <a:r>
            <a:rPr kumimoji="1" lang="ja-JP" altLang="en-US" sz="800">
              <a:solidFill>
                <a:sysClr val="windowText" lastClr="000000"/>
              </a:solidFill>
              <a:effectLst/>
              <a:latin typeface="メイリオ" panose="020B0604030504040204" pitchFamily="50" charset="-128"/>
              <a:ea typeface="メイリオ" panose="020B0604030504040204" pitchFamily="50" charset="-128"/>
              <a:cs typeface="+mn-cs"/>
            </a:rPr>
            <a:t>プレイリスト配信では、</a:t>
          </a:r>
          <a:r>
            <a:rPr kumimoji="1" lang="ja-JP" altLang="en-US" sz="8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お客様ご自身にて</a:t>
          </a:r>
          <a:r>
            <a:rPr kumimoji="1" lang="en-US" altLang="ja-JP" sz="8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CMS</a:t>
          </a:r>
          <a:r>
            <a:rPr kumimoji="1" lang="ja-JP" altLang="en-US" sz="8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上で配信先プレイヤーと配信用プレイリストを</a:t>
          </a:r>
          <a:endParaRPr kumimoji="1" lang="en-US" altLang="ja-JP" sz="8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8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　設定いただきます。 </a:t>
          </a:r>
          <a:endParaRPr kumimoji="1" lang="en-US" altLang="ja-JP" sz="8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8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●割込配信が「要」の場合は、同一プレーヤーに複数の防災情報を設定することはできません。</a:t>
          </a:r>
          <a:endParaRPr kumimoji="1" lang="en-US" altLang="ja-JP" sz="8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endParaRPr>
        </a:p>
        <a:p>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●設定変更時の注意点①</a:t>
          </a: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防災情報配信オプション申込時に１つの防災情報にて複数の割込配信先プレイヤーを設定したが、その中の</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一部のプレイヤーの設定情報（対象エリアや配信コンテンツ等）の変更をご希望される場合は、変更対象の</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プレイヤーのみでなく、すべてのプレイヤーの設定情報をご記入ください。</a:t>
          </a: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a:t>
          </a:r>
          <a:r>
            <a:rPr kumimoji="1" lang="en-US" altLang="ja-JP" sz="800">
              <a:latin typeface="メイリオ" panose="020B0604030504040204" pitchFamily="50" charset="-128"/>
              <a:ea typeface="メイリオ" panose="020B0604030504040204" pitchFamily="50" charset="-128"/>
              <a:cs typeface="メイリオ" panose="020B0604030504040204" pitchFamily="50" charset="-128"/>
            </a:rPr>
            <a:t>&lt;&lt;</a:t>
          </a:r>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例</a:t>
          </a:r>
          <a:r>
            <a:rPr kumimoji="1" lang="en-US" altLang="ja-JP" sz="800">
              <a:latin typeface="メイリオ" panose="020B0604030504040204" pitchFamily="50" charset="-128"/>
              <a:ea typeface="メイリオ" panose="020B0604030504040204" pitchFamily="50" charset="-128"/>
              <a:cs typeface="メイリオ" panose="020B0604030504040204" pitchFamily="50" charset="-128"/>
            </a:rPr>
            <a:t>&gt;&gt;</a:t>
          </a: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以下の</a:t>
          </a:r>
          <a:r>
            <a:rPr kumimoji="1" lang="en-US" altLang="ja-JP" sz="800">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変更前</a:t>
          </a:r>
          <a:r>
            <a:rPr kumimoji="1" lang="en-US" altLang="ja-JP" sz="800">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の設定内容から、プレイヤー</a:t>
          </a:r>
          <a:r>
            <a:rPr kumimoji="1" lang="en-US" altLang="ja-JP" sz="800">
              <a:latin typeface="メイリオ" panose="020B0604030504040204" pitchFamily="50" charset="-128"/>
              <a:ea typeface="メイリオ" panose="020B0604030504040204" pitchFamily="50" charset="-128"/>
              <a:cs typeface="メイリオ" panose="020B0604030504040204" pitchFamily="50" charset="-128"/>
            </a:rPr>
            <a:t>B</a:t>
          </a:r>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の対象エリアを京都府全域に変更する場合は、</a:t>
          </a:r>
          <a:r>
            <a:rPr kumimoji="1" lang="en-US" altLang="ja-JP" sz="800">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変更後</a:t>
          </a:r>
          <a:r>
            <a:rPr kumimoji="1" lang="en-US" altLang="ja-JP" sz="800">
              <a:latin typeface="メイリオ" panose="020B0604030504040204" pitchFamily="50" charset="-128"/>
              <a:ea typeface="メイリオ" panose="020B0604030504040204" pitchFamily="50" charset="-128"/>
              <a:cs typeface="メイリオ" panose="020B0604030504040204" pitchFamily="50" charset="-128"/>
            </a:rPr>
            <a:t>】</a:t>
          </a: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のとおり、変更対象・非対象に関わらず、両方のプレイヤーの設定情報をご記入ください。</a:t>
          </a: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a:t>
          </a:r>
          <a:r>
            <a:rPr kumimoji="1" lang="en-US" altLang="ja-JP" sz="800">
              <a:latin typeface="メイリオ" panose="020B0604030504040204" pitchFamily="50" charset="-128"/>
              <a:ea typeface="メイリオ" panose="020B0604030504040204" pitchFamily="50" charset="-128"/>
              <a:cs typeface="メイリオ" panose="020B0604030504040204" pitchFamily="50" charset="-128"/>
            </a:rPr>
            <a:t>------------------------------</a:t>
          </a:r>
          <a:b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br>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a:t>
          </a:r>
          <a:r>
            <a:rPr kumimoji="1" lang="en-US" altLang="ja-JP" sz="800">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変更前</a:t>
          </a:r>
          <a:r>
            <a:rPr kumimoji="1" lang="en-US" altLang="ja-JP" sz="800">
              <a:latin typeface="メイリオ" panose="020B0604030504040204" pitchFamily="50" charset="-128"/>
              <a:ea typeface="メイリオ" panose="020B0604030504040204" pitchFamily="50" charset="-128"/>
              <a:cs typeface="メイリオ" panose="020B0604030504040204" pitchFamily="50" charset="-128"/>
            </a:rPr>
            <a:t>】</a:t>
          </a:r>
          <a:b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br>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□防災情報</a:t>
          </a:r>
          <a:r>
            <a:rPr kumimoji="1" lang="en-US" altLang="ja-JP" sz="800">
              <a:latin typeface="メイリオ" panose="020B0604030504040204" pitchFamily="50" charset="-128"/>
              <a:ea typeface="メイリオ" panose="020B0604030504040204" pitchFamily="50" charset="-128"/>
              <a:cs typeface="メイリオ" panose="020B0604030504040204" pitchFamily="50" charset="-128"/>
            </a:rPr>
            <a:t>1 </a:t>
          </a:r>
          <a:br>
            <a:rPr kumimoji="1" lang="en-US" altLang="ja-JP" sz="800">
              <a:latin typeface="メイリオ" panose="020B0604030504040204" pitchFamily="50" charset="-128"/>
              <a:ea typeface="メイリオ" panose="020B0604030504040204" pitchFamily="50" charset="-128"/>
              <a:cs typeface="メイリオ" panose="020B0604030504040204" pitchFamily="50" charset="-128"/>
            </a:rPr>
          </a:br>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・対象エリア：大阪府全域 </a:t>
          </a:r>
          <a:b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br>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・割込配信先プレイヤー：プレイヤー</a:t>
          </a:r>
          <a:r>
            <a:rPr kumimoji="1" lang="en-US" altLang="ja-JP" sz="800">
              <a:latin typeface="メイリオ" panose="020B0604030504040204" pitchFamily="50" charset="-128"/>
              <a:ea typeface="メイリオ" panose="020B0604030504040204" pitchFamily="50" charset="-128"/>
              <a:cs typeface="メイリオ" panose="020B0604030504040204" pitchFamily="50" charset="-128"/>
            </a:rPr>
            <a:t>A</a:t>
          </a:r>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、プレイヤー</a:t>
          </a:r>
          <a:r>
            <a:rPr kumimoji="1" lang="en-US" altLang="ja-JP" sz="800">
              <a:latin typeface="メイリオ" panose="020B0604030504040204" pitchFamily="50" charset="-128"/>
              <a:ea typeface="メイリオ" panose="020B0604030504040204" pitchFamily="50" charset="-128"/>
              <a:cs typeface="メイリオ" panose="020B0604030504040204" pitchFamily="50" charset="-128"/>
            </a:rPr>
            <a:t>B </a:t>
          </a: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a:t>
          </a:r>
          <a:r>
            <a:rPr kumimoji="1" lang="ja-JP" altLang="ja-JP" sz="800">
              <a:solidFill>
                <a:schemeClr val="dk1"/>
              </a:solidFill>
              <a:effectLst/>
              <a:latin typeface="メイリオ" panose="020B0604030504040204" pitchFamily="50" charset="-128"/>
              <a:ea typeface="メイリオ" panose="020B0604030504040204" pitchFamily="50" charset="-128"/>
              <a:cs typeface="+mn-cs"/>
            </a:rPr>
            <a:t>↓↓</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a:t>
          </a:r>
          <a:r>
            <a:rPr kumimoji="1" lang="en-US" altLang="ja-JP" sz="800">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変更後</a:t>
          </a:r>
          <a:r>
            <a:rPr kumimoji="1" lang="en-US" altLang="ja-JP" sz="800">
              <a:latin typeface="メイリオ" panose="020B0604030504040204" pitchFamily="50" charset="-128"/>
              <a:ea typeface="メイリオ" panose="020B0604030504040204" pitchFamily="50" charset="-128"/>
              <a:cs typeface="メイリオ" panose="020B0604030504040204" pitchFamily="50" charset="-128"/>
            </a:rPr>
            <a:t>】</a:t>
          </a:r>
          <a:br>
            <a:rPr kumimoji="1" lang="en-US" altLang="ja-JP" sz="800">
              <a:latin typeface="メイリオ" panose="020B0604030504040204" pitchFamily="50" charset="-128"/>
              <a:ea typeface="メイリオ" panose="020B0604030504040204" pitchFamily="50" charset="-128"/>
              <a:cs typeface="メイリオ" panose="020B0604030504040204" pitchFamily="50" charset="-128"/>
            </a:rPr>
          </a:br>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□防災情報</a:t>
          </a:r>
          <a:r>
            <a:rPr kumimoji="1" lang="en-US" altLang="ja-JP" sz="800">
              <a:latin typeface="メイリオ" panose="020B0604030504040204" pitchFamily="50" charset="-128"/>
              <a:ea typeface="メイリオ" panose="020B0604030504040204" pitchFamily="50" charset="-128"/>
              <a:cs typeface="メイリオ" panose="020B0604030504040204" pitchFamily="50" charset="-128"/>
            </a:rPr>
            <a:t>1 </a:t>
          </a:r>
          <a:br>
            <a:rPr kumimoji="1" lang="en-US" altLang="ja-JP" sz="800">
              <a:latin typeface="メイリオ" panose="020B0604030504040204" pitchFamily="50" charset="-128"/>
              <a:ea typeface="メイリオ" panose="020B0604030504040204" pitchFamily="50" charset="-128"/>
              <a:cs typeface="メイリオ" panose="020B0604030504040204" pitchFamily="50" charset="-128"/>
            </a:rPr>
          </a:br>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・対象エリア：大阪府全域 </a:t>
          </a:r>
          <a:b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br>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・割込配信先プレイヤー：プレイヤー</a:t>
          </a:r>
          <a:r>
            <a:rPr kumimoji="1" lang="en-US" altLang="ja-JP" sz="800">
              <a:latin typeface="メイリオ" panose="020B0604030504040204" pitchFamily="50" charset="-128"/>
              <a:ea typeface="メイリオ" panose="020B0604030504040204" pitchFamily="50" charset="-128"/>
              <a:cs typeface="メイリオ" panose="020B0604030504040204" pitchFamily="50" charset="-128"/>
            </a:rPr>
            <a:t>A </a:t>
          </a:r>
          <a:br>
            <a:rPr kumimoji="1" lang="en-US" altLang="ja-JP" sz="800">
              <a:latin typeface="メイリオ" panose="020B0604030504040204" pitchFamily="50" charset="-128"/>
              <a:ea typeface="メイリオ" panose="020B0604030504040204" pitchFamily="50" charset="-128"/>
              <a:cs typeface="メイリオ" panose="020B0604030504040204" pitchFamily="50" charset="-128"/>
            </a:rPr>
          </a:br>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□防災情報</a:t>
          </a:r>
          <a:r>
            <a:rPr kumimoji="1" lang="en-US" altLang="ja-JP" sz="800">
              <a:latin typeface="メイリオ" panose="020B0604030504040204" pitchFamily="50" charset="-128"/>
              <a:ea typeface="メイリオ" panose="020B0604030504040204" pitchFamily="50" charset="-128"/>
              <a:cs typeface="メイリオ" panose="020B0604030504040204" pitchFamily="50" charset="-128"/>
            </a:rPr>
            <a:t>2 </a:t>
          </a:r>
          <a:br>
            <a:rPr kumimoji="1" lang="en-US" altLang="ja-JP" sz="800">
              <a:latin typeface="メイリオ" panose="020B0604030504040204" pitchFamily="50" charset="-128"/>
              <a:ea typeface="メイリオ" panose="020B0604030504040204" pitchFamily="50" charset="-128"/>
              <a:cs typeface="メイリオ" panose="020B0604030504040204" pitchFamily="50" charset="-128"/>
            </a:rPr>
          </a:br>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・対象エリア：京都府全域 </a:t>
          </a:r>
          <a:b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br>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・割込配信先プレイヤー：プレイヤー</a:t>
          </a:r>
          <a:r>
            <a:rPr kumimoji="1" lang="en-US" altLang="ja-JP" sz="800">
              <a:latin typeface="メイリオ" panose="020B0604030504040204" pitchFamily="50" charset="-128"/>
              <a:ea typeface="メイリオ" panose="020B0604030504040204" pitchFamily="50" charset="-128"/>
              <a:cs typeface="メイリオ" panose="020B0604030504040204" pitchFamily="50" charset="-128"/>
            </a:rPr>
            <a:t>B </a:t>
          </a:r>
        </a:p>
        <a:p>
          <a:r>
            <a:rPr kumimoji="1" lang="en-US" altLang="ja-JP" sz="800">
              <a:solidFill>
                <a:schemeClr val="dk1"/>
              </a:solidFill>
              <a:effectLst/>
              <a:latin typeface="メイリオ" panose="020B0604030504040204" pitchFamily="50" charset="-128"/>
              <a:ea typeface="メイリオ" panose="020B0604030504040204" pitchFamily="50" charset="-128"/>
              <a:cs typeface="+mn-cs"/>
            </a:rPr>
            <a:t>------------------------------</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r>
            <a:rPr kumimoji="1" lang="en-US" altLang="ja-JP" sz="800">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設定変更時の注意点②</a:t>
          </a: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お客様が防災情報配信を登録しているプレイヤーを</a:t>
          </a:r>
          <a:r>
            <a:rPr kumimoji="1" lang="en-US" altLang="ja-JP" sz="800">
              <a:latin typeface="メイリオ" panose="020B0604030504040204" pitchFamily="50" charset="-128"/>
              <a:ea typeface="メイリオ" panose="020B0604030504040204" pitchFamily="50" charset="-128"/>
              <a:cs typeface="メイリオ" panose="020B0604030504040204" pitchFamily="50" charset="-128"/>
            </a:rPr>
            <a:t>CMS</a:t>
          </a:r>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上で誤って削除した場合、配信設定の再登録のために</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弊社への申請が必要です。その場合、再登録対象のプレイヤーのみでなく、防災情報配信を登録している全て</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のプレイヤーの設定情報をご記入ください。</a:t>
          </a:r>
        </a:p>
        <a:p>
          <a:endParaRPr kumimoji="1" lang="ja-JP" altLang="en-US" sz="8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142875</xdr:colOff>
      <xdr:row>2</xdr:row>
      <xdr:rowOff>201930</xdr:rowOff>
    </xdr:from>
    <xdr:to>
      <xdr:col>17</xdr:col>
      <xdr:colOff>457201</xdr:colOff>
      <xdr:row>8</xdr:row>
      <xdr:rowOff>9525</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6315075" y="613410"/>
          <a:ext cx="4634866" cy="85153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●気象注意報・警報・特別警報において、例えば、大雨注意報のみのチェックでは、大雨警報と</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大雨特別警報の情報が配信がされませんので、ご注意ください。注意報・警報・特別警報のい</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ずれも希望される場合は、３つすべてにチェックを入れてください。</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10</xdr:col>
      <xdr:colOff>123824</xdr:colOff>
      <xdr:row>20</xdr:row>
      <xdr:rowOff>152401</xdr:rowOff>
    </xdr:from>
    <xdr:to>
      <xdr:col>17</xdr:col>
      <xdr:colOff>480059</xdr:colOff>
      <xdr:row>26</xdr:row>
      <xdr:rowOff>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6296024" y="3619501"/>
          <a:ext cx="4676775" cy="89153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●地震情報において、例えば、震度６弱のみのチェックでは、震度６強と震度７の地震情報が配</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信されませんので、ご注意ください。震度６弱以上の地震情報を希望される場合は、震度６弱、</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震度６強、震度７のすべてにチェックを入れてください。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142875</xdr:colOff>
      <xdr:row>2</xdr:row>
      <xdr:rowOff>201930</xdr:rowOff>
    </xdr:from>
    <xdr:to>
      <xdr:col>17</xdr:col>
      <xdr:colOff>457201</xdr:colOff>
      <xdr:row>8</xdr:row>
      <xdr:rowOff>9525</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6315075" y="613410"/>
          <a:ext cx="4634866" cy="85153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●気象注意報・警報・特別警報において、例えば、大雨注意報のみのチェックでは、大雨警報と</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大雨特別警報の情報が配信がされませんので、ご注意ください。注意報・警報・特別警報のい</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ずれも希望される場合は、３つすべてにチェックを入れてください。</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10</xdr:col>
      <xdr:colOff>123824</xdr:colOff>
      <xdr:row>20</xdr:row>
      <xdr:rowOff>152401</xdr:rowOff>
    </xdr:from>
    <xdr:to>
      <xdr:col>17</xdr:col>
      <xdr:colOff>480059</xdr:colOff>
      <xdr:row>26</xdr:row>
      <xdr:rowOff>0</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6296024" y="3619501"/>
          <a:ext cx="4676775" cy="89153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●地震情報において、例えば、震度６弱のみのチェックでは、震度６強と震度７の地震情報が配</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信されませんので、ご注意ください。震度６弱以上の地震情報を希望される場合は、震度６弱、</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震度６強、震度７のすべてにチェックを入れてください。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142875</xdr:colOff>
      <xdr:row>2</xdr:row>
      <xdr:rowOff>201930</xdr:rowOff>
    </xdr:from>
    <xdr:to>
      <xdr:col>17</xdr:col>
      <xdr:colOff>457201</xdr:colOff>
      <xdr:row>8</xdr:row>
      <xdr:rowOff>9525</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6315075" y="613410"/>
          <a:ext cx="4634866" cy="85153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●気象注意報・警報・特別警報において、例えば、大雨注意報のみのチェックでは、大雨警報と</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大雨特別警報の情報が配信がされませんので、ご注意ください。注意報・警報・特別警報のい</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ずれも希望される場合は、３つすべてにチェックを入れてください。</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10</xdr:col>
      <xdr:colOff>123824</xdr:colOff>
      <xdr:row>20</xdr:row>
      <xdr:rowOff>152401</xdr:rowOff>
    </xdr:from>
    <xdr:to>
      <xdr:col>17</xdr:col>
      <xdr:colOff>480059</xdr:colOff>
      <xdr:row>26</xdr:row>
      <xdr:rowOff>0</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6296024" y="3619501"/>
          <a:ext cx="4676775" cy="89153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●地震情報において、例えば、震度６弱のみのチェックでは、震度６強と震度７の地震情報が配</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信されませんので、ご注意ください。震度６弱以上の地震情報を希望される場合は、震度６弱、</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震度６強、震度７のすべてにチェックを入れてください。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142875</xdr:colOff>
      <xdr:row>2</xdr:row>
      <xdr:rowOff>201930</xdr:rowOff>
    </xdr:from>
    <xdr:to>
      <xdr:col>17</xdr:col>
      <xdr:colOff>457201</xdr:colOff>
      <xdr:row>8</xdr:row>
      <xdr:rowOff>9525</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6315075" y="613410"/>
          <a:ext cx="4634866" cy="85153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●気象注意報・警報・特別警報において、例えば、大雨注意報のみのチェックでは、大雨警報と</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大雨特別警報の情報が配信がされませんので、ご注意ください。注意報・警報・特別警報のい</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ずれも希望される場合は、３つすべてにチェックを入れてください。</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10</xdr:col>
      <xdr:colOff>123824</xdr:colOff>
      <xdr:row>20</xdr:row>
      <xdr:rowOff>152401</xdr:rowOff>
    </xdr:from>
    <xdr:to>
      <xdr:col>17</xdr:col>
      <xdr:colOff>480059</xdr:colOff>
      <xdr:row>26</xdr:row>
      <xdr:rowOff>0</xdr:rowOff>
    </xdr:to>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6296024" y="3619501"/>
          <a:ext cx="4676775" cy="89153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●地震情報において、例えば、震度６弱のみのチェックでは、震度６強と震度７の地震情報が配</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信されませんので、ご注意ください。震度６弱以上の地震情報を希望される場合は、震度６弱、</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震度６強、震度７のすべてにチェックを入れてください。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ANGER2\04_&#21942;&#26989;\work\&#38738;&#23665;\&#9733;&#30906;&#35469;&#24453;&#12385;\20150925_STR&#30003;&#36796;&#26360;&#39006;&#65288;AQStage&#25509;&#32154;&#36861;&#21152;&#65289;\20150925%20strg_applicat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m-sb001\&#20849;&#26377;\Biz&#12402;&#12363;&#12426;&#12463;&#12521;&#12454;&#12489;\&#21442;&#32771;&#36039;&#26009;\&#35211;&#31309;&#12426;&#31649;&#29702;&#31807;\&#12473;&#12510;&#12452;&#12523;&#12469;&#12540;&#12496;&#35211;&#31309;&#26360;(&#12362;&#23458;&#2709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56.42.100\CS&#37096;closed\decrypt\&#12469;&#12452;&#12493;&#12540;&#12472;\&#12304;&#12402;&#12363;&#12426;&#12469;&#12452;&#12493;&#12540;&#12472;&#27880;&#25991;&#26360;&#12305;_20210729r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ANGER2\&#26032;IaaS&#12469;&#12540;&#12499;&#12473;\100.&#12518;&#12540;&#12470;&#31649;&#29702;\&#21508;&#31278;&#31649;&#29702;&#31080;\&#12469;&#12540;&#12496;&#12522;&#12477;&#12540;&#12473;&#21106;&#24403;&#31649;&#29702;&#31080;_&#31532;1.5.236&#2925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お申込前の確認事項"/>
      <sheetName val="privacy"/>
      <sheetName val="契約者情報"/>
      <sheetName val="ご契約内容"/>
      <sheetName val="リスト"/>
      <sheetName val="oldデータセンタ管理者情報"/>
      <sheetName val="運用・DC管理者の役割"/>
    </sheetNames>
    <sheetDataSet>
      <sheetData sheetId="0"/>
      <sheetData sheetId="1"/>
      <sheetData sheetId="2"/>
      <sheetData sheetId="3"/>
      <sheetData sheetId="4">
        <row r="2">
          <cell r="A2" t="str">
            <v>□</v>
          </cell>
          <cell r="D2" t="str">
            <v>申込書</v>
          </cell>
          <cell r="E2" t="str">
            <v>大阪</v>
          </cell>
          <cell r="F2" t="str">
            <v>LAG</v>
          </cell>
          <cell r="G2" t="str">
            <v>パッチパネルだし</v>
          </cell>
          <cell r="H2" t="str">
            <v>エントリータイプ</v>
          </cell>
          <cell r="I2" t="str">
            <v>VLAN A</v>
          </cell>
        </row>
        <row r="3">
          <cell r="A3" t="str">
            <v>■</v>
          </cell>
          <cell r="B3" t="str">
            <v xml:space="preserve"> スマートストレージ（スタンダードプラン：500GB）</v>
          </cell>
          <cell r="D3" t="str">
            <v>開通通知書</v>
          </cell>
          <cell r="E3" t="str">
            <v>福岡</v>
          </cell>
          <cell r="F3" t="str">
            <v>One VLAN</v>
          </cell>
          <cell r="G3" t="str">
            <v>ケーブルだし</v>
          </cell>
          <cell r="H3" t="str">
            <v>スタンダードタイプ</v>
          </cell>
          <cell r="I3" t="str">
            <v>VLAN B</v>
          </cell>
        </row>
        <row r="4">
          <cell r="B4" t="str">
            <v xml:space="preserve"> スマートストレージ（スタンダードプラン：1TB）</v>
          </cell>
          <cell r="I4" t="str">
            <v>VLAN C</v>
          </cell>
        </row>
        <row r="5">
          <cell r="B5" t="str">
            <v xml:space="preserve"> スマートストレージ（スタンダードプラン：5TB）</v>
          </cell>
          <cell r="I5" t="str">
            <v>VLAN D</v>
          </cell>
        </row>
        <row r="6">
          <cell r="B6" t="str">
            <v xml:space="preserve"> スマートストレージ（アカデミックプラン：1TB）</v>
          </cell>
          <cell r="I6" t="str">
            <v>VLAN E</v>
          </cell>
        </row>
        <row r="7">
          <cell r="B7" t="str">
            <v xml:space="preserve"> スマートストレージ（アカデミックプラン：2TB）</v>
          </cell>
          <cell r="I7" t="str">
            <v>VLAN F</v>
          </cell>
        </row>
        <row r="8">
          <cell r="B8" t="str">
            <v xml:space="preserve"> スマートストレージ（アカデミックプラン：3TB）</v>
          </cell>
          <cell r="I8" t="str">
            <v>VLAN G</v>
          </cell>
        </row>
        <row r="9">
          <cell r="B9" t="str">
            <v xml:space="preserve"> スマートストレージ（アカデミックプラン：4TB）</v>
          </cell>
          <cell r="I9" t="str">
            <v>VLAN H</v>
          </cell>
        </row>
        <row r="10">
          <cell r="B10" t="str">
            <v xml:space="preserve"> スマートストレージ（アカデミックプラン：5TB）</v>
          </cell>
        </row>
        <row r="11">
          <cell r="B11" t="str">
            <v xml:space="preserve"> スマートストレージ（ライトプラン：1TB）</v>
          </cell>
        </row>
        <row r="12">
          <cell r="B12" t="str">
            <v xml:space="preserve"> スマートストレージ（ライトプラン：2TB）</v>
          </cell>
        </row>
        <row r="13">
          <cell r="B13" t="str">
            <v xml:space="preserve"> スマートストレージ（ライトプラン：3TB）</v>
          </cell>
        </row>
        <row r="14">
          <cell r="B14" t="str">
            <v xml:space="preserve"> スマートストレージ（ライトプラン：4TB）</v>
          </cell>
        </row>
        <row r="15">
          <cell r="B15" t="str">
            <v xml:space="preserve"> スマートストレージ（ライトプラン：5TB）</v>
          </cell>
        </row>
        <row r="23">
          <cell r="B23" t="str">
            <v xml:space="preserve"> 閉域網接続インターフェース</v>
          </cell>
        </row>
        <row r="24">
          <cell r="A24" t="str">
            <v>共用ラック</v>
          </cell>
          <cell r="B24" t="str">
            <v xml:space="preserve"> 共用ラック</v>
          </cell>
        </row>
        <row r="25">
          <cell r="A25" t="str">
            <v>専用1/4ラック</v>
          </cell>
          <cell r="B25" t="str">
            <v xml:space="preserve"> 専用1/4ラック</v>
          </cell>
        </row>
        <row r="26">
          <cell r="A26" t="str">
            <v>専用1/8ラック</v>
          </cell>
          <cell r="B26" t="str">
            <v xml:space="preserve"> 専用1/8ラック</v>
          </cell>
        </row>
        <row r="27">
          <cell r="B27" t="str">
            <v xml:space="preserve"> 閉域網接続インターフェース冗長化（LAG）</v>
          </cell>
        </row>
        <row r="28">
          <cell r="B28" t="str">
            <v xml:space="preserve"> 閉域網接続インターフェース冗長化（One VLAN）</v>
          </cell>
        </row>
        <row r="30">
          <cell r="B30" t="str">
            <v xml:space="preserve"> SSL-VPN接続</v>
          </cell>
        </row>
        <row r="32">
          <cell r="B32" t="str">
            <v xml:space="preserve"> SINET4接続</v>
          </cell>
        </row>
        <row r="37">
          <cell r="B37" t="str">
            <v xml:space="preserve"> データ移行用ラック</v>
          </cell>
        </row>
        <row r="39">
          <cell r="B39" t="str">
            <v>【ラックオプション　※閉域網接続利用時に必須】</v>
          </cell>
        </row>
        <row r="40">
          <cell r="B40" t="str">
            <v xml:space="preserve"> 共用ラック</v>
          </cell>
        </row>
        <row r="41">
          <cell r="B41" t="str">
            <v xml:space="preserve"> 専用1/4ラック</v>
          </cell>
        </row>
        <row r="42">
          <cell r="B42" t="str">
            <v xml:space="preserve"> 専用1/8ラック</v>
          </cell>
        </row>
        <row r="44">
          <cell r="B44" t="str">
            <v>【契約後の設定変更】</v>
          </cell>
        </row>
        <row r="45">
          <cell r="B45" t="str">
            <v xml:space="preserve"> 設定変更（NFS接続ｸﾗｲｱﾝﾄｱﾄﾞﾚｽ設定変更）</v>
          </cell>
        </row>
        <row r="46">
          <cell r="B46" t="str">
            <v xml:space="preserve"> 設定変更（IPアドレス設定変更）</v>
          </cell>
        </row>
        <row r="47">
          <cell r="B47" t="str">
            <v xml:space="preserve"> 設定変更（スナップショット世代数変更）</v>
          </cell>
        </row>
        <row r="48">
          <cell r="B48" t="str">
            <v xml:space="preserve"> 設定変更（容量削減）</v>
          </cell>
        </row>
        <row r="49">
          <cell r="B49" t="str">
            <v xml:space="preserve"> ユーザ数変更（CIFSローカルユーザ）</v>
          </cell>
        </row>
        <row r="50">
          <cell r="B50" t="str">
            <v xml:space="preserve"> ユーザ数変更（SSL-VPNユーザ）</v>
          </cell>
        </row>
        <row r="52">
          <cell r="B52" t="str">
            <v>【オプションサービス：ご契約開始後の追加】</v>
          </cell>
        </row>
        <row r="53">
          <cell r="B53" t="str">
            <v>《追加》追加容量（/1TB）</v>
          </cell>
        </row>
        <row r="54">
          <cell r="B54" t="str">
            <v>《追加》Active Directory連携</v>
          </cell>
        </row>
        <row r="55">
          <cell r="B55" t="str">
            <v>《追加》アクセスログ(/1TB)</v>
          </cell>
        </row>
        <row r="56">
          <cell r="B56" t="str">
            <v>《追加》ユーザ数設定変更（CIFS ローカルユーザ設定変更）</v>
          </cell>
        </row>
        <row r="57">
          <cell r="B57" t="str">
            <v>《追加》ユーザ数設定変更（SSL-VPN ユーザ設定変更）</v>
          </cell>
        </row>
        <row r="58">
          <cell r="B58" t="str">
            <v>《追加》データ移行用ラック</v>
          </cell>
        </row>
        <row r="59">
          <cell r="B59" t="str">
            <v>《追加》閉域網接続用インターフェース冗長化（LAG）</v>
          </cell>
        </row>
        <row r="60">
          <cell r="B60" t="str">
            <v>《追加》閉域網接続用インターフェース冗長化（One VLAN）</v>
          </cell>
        </row>
        <row r="62">
          <cell r="B62" t="str">
            <v>【特別対応：夜間および休日対応メニュー】</v>
          </cell>
        </row>
        <row r="63">
          <cell r="B63" t="str">
            <v xml:space="preserve"> 設定変更（時間外）：平日18時～24時</v>
          </cell>
        </row>
        <row r="64">
          <cell r="B64" t="str">
            <v xml:space="preserve"> 設定変更（時間外）：平日24時～10時</v>
          </cell>
        </row>
        <row r="65">
          <cell r="B65" t="str">
            <v xml:space="preserve"> 設定変更（時間外）：休日10時～18時</v>
          </cell>
        </row>
        <row r="66">
          <cell r="B66" t="str">
            <v xml:space="preserve"> 設定変更（時間外）：休日その他</v>
          </cell>
        </row>
      </sheetData>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見積(1ヶ月）"/>
      <sheetName val="■見積（期間指定・自動）"/>
      <sheetName val="見積（期間指定・手入力）"/>
      <sheetName val="見積（その他)"/>
      <sheetName val="原価計算（専用）"/>
      <sheetName val="原価計算（CSP）日割"/>
      <sheetName val="原価計算（CSP）値引時"/>
      <sheetName val="概算収支（特別設定）"/>
      <sheetName val="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
          <cell r="A3" t="str">
            <v>スマイルサーバ</v>
          </cell>
          <cell r="B3">
            <v>0</v>
          </cell>
          <cell r="C3">
            <v>0</v>
          </cell>
          <cell r="F3" t="str">
            <v>スマイルサーバ</v>
          </cell>
          <cell r="G3">
            <v>0</v>
          </cell>
          <cell r="H3">
            <v>0</v>
          </cell>
          <cell r="K3" t="str">
            <v>御中</v>
          </cell>
          <cell r="M3" t="str">
            <v>●●　●●</v>
          </cell>
          <cell r="O3" t="str">
            <v>見積有効期限：発行日より1ヵ月</v>
          </cell>
          <cell r="Q3" t="str">
            <v>最低契約期間*1：6ヶ月</v>
          </cell>
          <cell r="S3" t="str">
            <v>第二ソリューション営業部</v>
          </cell>
          <cell r="X3" t="str">
            <v>*2</v>
          </cell>
          <cell r="Z3" t="str">
            <v>月額料金：</v>
          </cell>
          <cell r="AD3" t="str">
            <v>本見積書は、作成時点で有効な利用規約に基づく内容となります。</v>
          </cell>
        </row>
        <row r="4">
          <cell r="A4" t="str">
            <v>セレクトメニュー 共用サーバ WEBコース (1GB)</v>
          </cell>
          <cell r="B4">
            <v>5000</v>
          </cell>
          <cell r="C4">
            <v>5250</v>
          </cell>
          <cell r="F4" t="str">
            <v>セレクトメニュー 共用サーバ WEBコース (1GB)</v>
          </cell>
          <cell r="G4">
            <v>2000</v>
          </cell>
          <cell r="H4">
            <v>2100</v>
          </cell>
          <cell r="K4" t="str">
            <v>様</v>
          </cell>
          <cell r="M4" t="str">
            <v>西川　英樹</v>
          </cell>
          <cell r="O4" t="str">
            <v>見積有効期限：当月限り有効</v>
          </cell>
          <cell r="Q4" t="str">
            <v>最低契約期間*1：1ヶ月</v>
          </cell>
          <cell r="S4" t="str">
            <v>カスタマサービス部</v>
          </cell>
          <cell r="X4" t="str">
            <v>20XX/04/XX-20XX/XX/XX</v>
          </cell>
          <cell r="Z4" t="str">
            <v>年間料金：</v>
          </cell>
          <cell r="AD4" t="str">
            <v>本見積書は、作成時点で有効な利用規約、お客様番号「●●●」に基づく御見積内容となります。</v>
          </cell>
        </row>
        <row r="5">
          <cell r="A5" t="str">
            <v>セレクトメニュー 共用サーバ WEB＆MAILコース (1GB)</v>
          </cell>
          <cell r="B5">
            <v>5000</v>
          </cell>
          <cell r="C5">
            <v>5250</v>
          </cell>
          <cell r="F5" t="str">
            <v>セレクトメニュー 共用サーバ WEB＆MAILコース (1GB)</v>
          </cell>
          <cell r="G5">
            <v>2500</v>
          </cell>
          <cell r="H5">
            <v>2625</v>
          </cell>
          <cell r="M5" t="str">
            <v>岡田　壮平</v>
          </cell>
          <cell r="O5" t="str">
            <v>見積有効期限：●年●月●日迄</v>
          </cell>
          <cell r="Q5" t="str">
            <v>最低契約期間*1：1年</v>
          </cell>
          <cell r="S5" t="str">
            <v>インフォメーション担当</v>
          </cell>
          <cell r="X5" t="str">
            <v>*2ヶ月無料</v>
          </cell>
          <cell r="Z5" t="str">
            <v>利用料金：</v>
          </cell>
          <cell r="AD5" t="str">
            <v>ご利用中のオプションやプランの変更、および料金改定等の場合、変更後の料金が適応されますので、上記の限りではございません。</v>
          </cell>
        </row>
        <row r="6">
          <cell r="A6" t="str">
            <v>セレクトメニュー 共用サーバ WEBコース (10GB)</v>
          </cell>
          <cell r="B6">
            <v>5000</v>
          </cell>
          <cell r="C6">
            <v>5250</v>
          </cell>
          <cell r="F6" t="str">
            <v>セレクトメニュー 共用サーバ WEBコース (10GB)</v>
          </cell>
          <cell r="G6">
            <v>2300</v>
          </cell>
          <cell r="H6">
            <v>2415</v>
          </cell>
          <cell r="M6" t="str">
            <v>山根　博晶</v>
          </cell>
          <cell r="O6" t="str">
            <v>見積有効期限：XXXXXXX</v>
          </cell>
          <cell r="Q6" t="str">
            <v>提 供 場 所 ：弊社指定場所</v>
          </cell>
          <cell r="X6" t="str">
            <v>*3</v>
          </cell>
          <cell r="Z6" t="str">
            <v>ご指定期間の合計額：</v>
          </cell>
          <cell r="AD6" t="str">
            <v>サービス開始日が月途中の場合、利用開始月のご請求額は、初期料金と月額料金の日割分の合算料金となります。</v>
          </cell>
        </row>
        <row r="7">
          <cell r="A7" t="str">
            <v>セレクトメニュー 共用サーバ WEB＆MAILコース (10GB)</v>
          </cell>
          <cell r="B7">
            <v>5000</v>
          </cell>
          <cell r="C7">
            <v>5250</v>
          </cell>
          <cell r="F7" t="str">
            <v>セレクトメニュー 共用サーバ WEB＆MAILコース (10GB)</v>
          </cell>
          <cell r="G7">
            <v>2800</v>
          </cell>
          <cell r="H7">
            <v>2940</v>
          </cell>
          <cell r="M7" t="str">
            <v>石橋　享治</v>
          </cell>
          <cell r="X7" t="str">
            <v>*4</v>
          </cell>
          <cell r="AD7" t="str">
            <v>共用サーバのディスク容量は●GBとなります。コネクティビティは共用帯域となります。</v>
          </cell>
        </row>
        <row r="8">
          <cell r="A8" t="str">
            <v>セレクトメニュー 共用サーバ WEB＆MAILコース (50GB)</v>
          </cell>
          <cell r="B8">
            <v>5000</v>
          </cell>
          <cell r="C8">
            <v>5250</v>
          </cell>
          <cell r="F8" t="str">
            <v>セレクトメニュー 共用サーバ WEB＆MAILコース (50GB)</v>
          </cell>
          <cell r="G8">
            <v>3800</v>
          </cell>
          <cell r="H8">
            <v>3990</v>
          </cell>
          <cell r="M8" t="str">
            <v>安原　直美</v>
          </cell>
          <cell r="S8" t="str">
            <v>＜★追加可能＞</v>
          </cell>
          <cell r="X8" t="str">
            <v>*5</v>
          </cell>
          <cell r="AD8" t="str">
            <v>専用サーバのディスク容量は300GBとなります。コネクティビティは共用帯域となります。
専用帯域を御希望の場合は別途営業担当者までご連絡くださいませ。</v>
          </cell>
        </row>
        <row r="9">
          <cell r="A9" t="str">
            <v>セレクトメニュー 共用サーバ WEB＆MAILコース (100GB)</v>
          </cell>
          <cell r="B9">
            <v>5000</v>
          </cell>
          <cell r="C9">
            <v>5250</v>
          </cell>
          <cell r="F9" t="str">
            <v>セレクトメニュー 共用サーバ WEB＆MAILコース (100GB)</v>
          </cell>
          <cell r="G9">
            <v>6800</v>
          </cell>
          <cell r="H9">
            <v>7140</v>
          </cell>
          <cell r="M9" t="str">
            <v>澤浦　正和</v>
          </cell>
          <cell r="X9" t="str">
            <v>*6</v>
          </cell>
          <cell r="AD9" t="str">
            <v>専用サーバのディスク容量は●00GBとなります。コネクティビティは専用帯域となります。</v>
          </cell>
        </row>
        <row r="10">
          <cell r="A10" t="str">
            <v>　セレクトメニュー 共用サーバ WEBコース　割引</v>
          </cell>
          <cell r="B10">
            <v>-5000</v>
          </cell>
          <cell r="C10">
            <v>-5250</v>
          </cell>
          <cell r="F10" t="str">
            <v xml:space="preserve">セレクトメニュー 専用サーバ WEBコース </v>
          </cell>
          <cell r="G10">
            <v>85000</v>
          </cell>
          <cell r="H10">
            <v>89250</v>
          </cell>
          <cell r="M10" t="str">
            <v>伊原　亜希</v>
          </cell>
          <cell r="X10" t="str">
            <v>*7</v>
          </cell>
          <cell r="AD10" t="str">
            <v>専用サーバのディスク容量は300GBとなります。コネクティビティは専用帯域となります。
サーバ開通後の、専用コネクティビティの帯域変更につきましては、26,250円（税込）がかかります。</v>
          </cell>
        </row>
        <row r="11">
          <cell r="A11" t="str">
            <v>　セレクトメニュー 共用サーバ WEB＆MAILコース　割引</v>
          </cell>
          <cell r="B11">
            <v>-5000</v>
          </cell>
          <cell r="C11">
            <v>-5250</v>
          </cell>
          <cell r="F11" t="str">
            <v>セレクトメニュー 専用サーバ WEB＆MAILコース</v>
          </cell>
          <cell r="G11">
            <v>100000</v>
          </cell>
          <cell r="H11">
            <v>105000</v>
          </cell>
          <cell r="X11" t="str">
            <v>*8</v>
          </cell>
          <cell r="AD11" t="str">
            <v xml:space="preserve">スマイルサーバの最低契約期間です。
サービス開始日が2日以降の場合、最低契約期間は、サービス開始日が属する月の翌月の1日から起算した期間になります。
※オプションサービスの最低契約期間については、担当者までお問合せください。  </v>
          </cell>
        </row>
        <row r="12">
          <cell r="A12" t="str">
            <v>セレクトメニュー 専用サーバ WEBコース</v>
          </cell>
          <cell r="B12">
            <v>150000</v>
          </cell>
          <cell r="C12">
            <v>157500</v>
          </cell>
          <cell r="F12" t="str">
            <v>おまかせパック 簡単ホームページパック</v>
          </cell>
          <cell r="G12">
            <v>2500</v>
          </cell>
          <cell r="H12">
            <v>2625</v>
          </cell>
          <cell r="X12" t="str">
            <v>*9</v>
          </cell>
          <cell r="AD12" t="str">
            <v>スマイルサーバ　オプションの最低契約期間です。</v>
          </cell>
        </row>
        <row r="13">
          <cell r="A13" t="str">
            <v>セレクトメニュー 専用サーバ WEB＆MAILコース</v>
          </cell>
          <cell r="B13">
            <v>150000</v>
          </cell>
          <cell r="C13">
            <v>157500</v>
          </cell>
          <cell r="F13" t="str">
            <v>おまかせパック ショップ開設・運営パック</v>
          </cell>
          <cell r="G13">
            <v>9600</v>
          </cell>
          <cell r="H13">
            <v>10080</v>
          </cell>
          <cell r="AD13" t="str">
            <v xml:space="preserve">支払い方法は「請求書」「口座振替」「NTT東日本/NTT西日本の電話料金に合算」「クレジットカード」からお選びいただけます。       </v>
          </cell>
        </row>
        <row r="14">
          <cell r="A14" t="str">
            <v>おまかせパック 簡単ホームページパック</v>
          </cell>
          <cell r="B14">
            <v>30000</v>
          </cell>
          <cell r="C14">
            <v>31500</v>
          </cell>
          <cell r="F14" t="str">
            <v>おまかせパック ショップCMSパック</v>
          </cell>
          <cell r="G14">
            <v>8000</v>
          </cell>
          <cell r="H14">
            <v>8400</v>
          </cell>
          <cell r="AD14" t="str">
            <v xml:space="preserve">支払い方法は「請求書」「口座振替」「NTT東日本/NTT西日本の電話料金に合算」からお選びいただけます。      </v>
          </cell>
        </row>
        <row r="15">
          <cell r="A15" t="str">
            <v>おまかせパック ショップ 開設・運営パック</v>
          </cell>
          <cell r="B15">
            <v>50000</v>
          </cell>
          <cell r="C15">
            <v>52500</v>
          </cell>
          <cell r="F15" t="str">
            <v>おまかせパック ショップ ビジネスブログパック</v>
          </cell>
          <cell r="G15">
            <v>4000</v>
          </cell>
          <cell r="H15">
            <v>4200</v>
          </cell>
          <cell r="AD15" t="str">
            <v>「スマイルキャンペーン」期間中にお申し込み頂いた場合、初期料金・月額料金2ヶ月無料の特典がございます。
（詳細は　「http://www.smileserver.ne.jp/news/」　をご覧下さい。）</v>
          </cell>
        </row>
        <row r="16">
          <cell r="A16" t="str">
            <v>おまかせパック CMSパック</v>
          </cell>
          <cell r="B16">
            <v>15000</v>
          </cell>
          <cell r="C16">
            <v>15750</v>
          </cell>
          <cell r="F16" t="str">
            <v>おまかせパック グループウェアパック</v>
          </cell>
          <cell r="G16">
            <v>2500</v>
          </cell>
          <cell r="H16">
            <v>2625</v>
          </cell>
          <cell r="AD16" t="str">
            <v>「スマイルキャンペーン」期間中にお申し込み頂いた場合、ドメイン名新規取得・持込が無料の特典がございます。
（詳細は　「http://www.smileserver.ne.jp/news/」　をご覧下さい。）</v>
          </cell>
        </row>
        <row r="17">
          <cell r="A17" t="str">
            <v>おまかせパック ビジネスブログパック</v>
          </cell>
          <cell r="B17">
            <v>70000</v>
          </cell>
          <cell r="C17">
            <v>73500</v>
          </cell>
          <cell r="F17" t="str">
            <v>おまかせパック セキュリティ強化パック 専用サーバ</v>
          </cell>
          <cell r="G17">
            <v>119600</v>
          </cell>
          <cell r="H17">
            <v>125580</v>
          </cell>
          <cell r="AD17" t="str">
            <v>「スマイルキャンペーン」期間中にお申し込み頂いた場合、初期料金無料の特典がございます。</v>
          </cell>
        </row>
        <row r="18">
          <cell r="A18" t="str">
            <v>おまかせパック グループウェアパック</v>
          </cell>
          <cell r="B18">
            <v>79800</v>
          </cell>
          <cell r="C18">
            <v>83790</v>
          </cell>
          <cell r="F18" t="str">
            <v>おまかせパック 大規模キャンペーンサイトパック（1ヶ月）利用料金</v>
          </cell>
          <cell r="G18">
            <v>450000</v>
          </cell>
          <cell r="H18">
            <v>472500</v>
          </cell>
          <cell r="AD18" t="str">
            <v>ドメイン名維持管理オプションは、弊社にてドメインを維持管理する場合に必要です。</v>
          </cell>
        </row>
        <row r="19">
          <cell r="A19" t="str">
            <v>おまかせパック セキュリティ強化パック 専用サーバ</v>
          </cell>
          <cell r="B19">
            <v>150000</v>
          </cell>
          <cell r="C19">
            <v>157500</v>
          </cell>
          <cell r="F19" t="str">
            <v>おまかせパック 大規模キャンペーンサイトパック（2ヶ月）利用料金</v>
          </cell>
          <cell r="G19">
            <v>850000</v>
          </cell>
          <cell r="H19">
            <v>892500</v>
          </cell>
          <cell r="AD19" t="str">
            <v>セコムパスポート for WEB(有効期限1年間）の料金は、PC・携帯対応のサーバ証明書取得料金で、有効期限は1年間となっております。 
サーバ証明書の料金とは別に、サーバ証明書をサーバに設定する「SSL対応」の料金が、サーバ証明書の更新の都度必要となります。</v>
          </cell>
        </row>
        <row r="20">
          <cell r="A20" t="str">
            <v>おまかせパック 大規模キャンペーンサイトパック（1ヶ月）初期料金</v>
          </cell>
          <cell r="B20">
            <v>100000</v>
          </cell>
          <cell r="C20">
            <v>105000</v>
          </cell>
          <cell r="F20" t="str">
            <v>おまかせパック 大規模キャンペーンサイトパック（3ヶ月）利用料金</v>
          </cell>
          <cell r="G20">
            <v>1200000</v>
          </cell>
          <cell r="H20">
            <v>1260000</v>
          </cell>
          <cell r="AD20" t="str">
            <v>グローバルサイン クイック証明書SSL(有効期限1年間）の料金は、PC・携帯対応のサーバ証明書取得料金で、有効期限は1年間となっております。 
サーバ証明書の料金とは別に、サーバ証明書をサーバに設定する「SSL対応」の料金が、サーバ証明書の更新の都度必要となります。</v>
          </cell>
        </row>
        <row r="21">
          <cell r="A21" t="str">
            <v>おまかせパック 大規模キャンペーンサイトパック（2ヶ月）初期料金</v>
          </cell>
          <cell r="B21">
            <v>100000</v>
          </cell>
          <cell r="C21">
            <v>105000</v>
          </cell>
          <cell r="F21" t="str">
            <v>おまかせパック 大規模キャンペーンサイトパック（4ヶ月）利用料金</v>
          </cell>
          <cell r="G21">
            <v>1550000</v>
          </cell>
          <cell r="H21">
            <v>1627500</v>
          </cell>
          <cell r="AD21" t="str">
            <v>セコムパスポート for WEB SR2.0(有効期限1年間）の料金は、PC・携帯対応のサーバ証明書取得料金で、有効期限は1年間となっております。 
サーバ証明書の料金とは別に、サーバ証明書をサーバに設定する「SSL対応」の料金が、サーバ証明書の更新の都度必要となります。</v>
          </cell>
        </row>
        <row r="22">
          <cell r="A22" t="str">
            <v>おまかせパック 大規模キャンペーンサイトパック（3ヶ月）初期料金</v>
          </cell>
          <cell r="B22">
            <v>100000</v>
          </cell>
          <cell r="C22">
            <v>105000</v>
          </cell>
          <cell r="F22" t="str">
            <v>おまかせパック 大規模キャンペーンサイトパック（5ヶ月）利用料金</v>
          </cell>
          <cell r="G22">
            <v>1850000</v>
          </cell>
          <cell r="H22">
            <v>1942500</v>
          </cell>
          <cell r="AD22" t="str">
            <v>「SSL対応」は、サーバ証明書をサーバに設定する料金です。サーバ証明書の更新の都度必要となります。</v>
          </cell>
        </row>
        <row r="23">
          <cell r="A23" t="str">
            <v>おまかせパック 大規模キャンペーンサイトパック（4ヶ月）初期料金</v>
          </cell>
          <cell r="B23">
            <v>100000</v>
          </cell>
          <cell r="C23">
            <v>105000</v>
          </cell>
          <cell r="F23" t="str">
            <v>おまかせパック 大規模キャンペーンサイトパック（6ヶ月）利用料金</v>
          </cell>
          <cell r="G23">
            <v>2100000</v>
          </cell>
          <cell r="H23">
            <v>2205000</v>
          </cell>
          <cell r="AD23" t="str">
            <v>サーバ証明書の料金とは別に、サーバ証明書をサーバに設定する「SSL対応」の料金が、サーバ証明書の更新の都度必要となります。</v>
          </cell>
        </row>
        <row r="24">
          <cell r="A24" t="str">
            <v>おまかせパック 大規模キャンペーンサイトパック（5ヶ月）初期料金</v>
          </cell>
          <cell r="B24">
            <v>100000</v>
          </cell>
          <cell r="C24">
            <v>105000</v>
          </cell>
          <cell r="F24" t="str">
            <v>　ドメイン名維持管理</v>
          </cell>
          <cell r="G24">
            <v>500</v>
          </cell>
          <cell r="H24">
            <v>525</v>
          </cell>
          <cell r="AD24" t="str">
            <v xml:space="preserve">実在する企業・組織によってサイトが運営されていることを証明する「企業認証」をご希望の場合は、「サーバ証明書（セコムパスポートfor Web）」をお申込みください。また「グローバルサイン クイック認証SSL」と「セコムパスポート for Web」では、推奨ブラウザ・携帯電話の対応状況が異なります。携帯電話からのアクセスを想定されたサイトにご利用される場合は、「サーバ証明書（セコムパスポートfor Web）」をお申込みください。 </v>
          </cell>
        </row>
        <row r="25">
          <cell r="A25" t="str">
            <v>おまかせパック 大規模キャンペーンサイトパック（6ヶ月）初期料金</v>
          </cell>
          <cell r="B25">
            <v>100000</v>
          </cell>
          <cell r="C25">
            <v>105000</v>
          </cell>
          <cell r="F25" t="str">
            <v>　DNSホスト名追加</v>
          </cell>
          <cell r="G25">
            <v>1000</v>
          </cell>
          <cell r="H25">
            <v>1050</v>
          </cell>
          <cell r="AD25" t="str">
            <v>セキュリティ強化パックではphpは動作いたしませんので御注意下さい。</v>
          </cell>
        </row>
        <row r="26">
          <cell r="A26" t="str">
            <v>　大規模キャンペーンサイトパック　SSL対応</v>
          </cell>
          <cell r="B26">
            <v>16000</v>
          </cell>
          <cell r="C26">
            <v>16800</v>
          </cell>
          <cell r="F26" t="str">
            <v>　FTP権限管理</v>
          </cell>
          <cell r="G26">
            <v>1000</v>
          </cell>
          <cell r="H26">
            <v>1050</v>
          </cell>
          <cell r="AD26" t="str">
            <v>セキュリティ強化パックには、「セコムパスポート for Web SR2.0」、SSL対応が含まれております。</v>
          </cell>
        </row>
        <row r="27">
          <cell r="A27" t="str">
            <v>　大規模キャンペーンサイトパック　変更手数料</v>
          </cell>
          <cell r="B27">
            <v>30000</v>
          </cell>
          <cell r="C27">
            <v>31500</v>
          </cell>
          <cell r="F27" t="str">
            <v>　高度Webアクセスログ解析</v>
          </cell>
          <cell r="G27">
            <v>1000</v>
          </cell>
          <cell r="H27">
            <v>1050</v>
          </cell>
          <cell r="AD27" t="str">
            <v>大規模キャンペーンサイトパックの容量は、100GBとなります。コネクティビティは専用100Mbpsとなります。</v>
          </cell>
        </row>
        <row r="28">
          <cell r="A28" t="str">
            <v>　ドメイン名代行申請（属性型・地域JPドメイン名）</v>
          </cell>
          <cell r="B28">
            <v>10000</v>
          </cell>
          <cell r="C28">
            <v>10500</v>
          </cell>
          <cell r="F28" t="str">
            <v>　ショップマネージャ</v>
          </cell>
          <cell r="G28">
            <v>3000</v>
          </cell>
          <cell r="H28">
            <v>3150</v>
          </cell>
          <cell r="AD28" t="str">
            <v xml:space="preserve">大規模キャンペーンサイトパックの利用期間変更のお申込は、変更前の利用期間終了前に行っていただく必要がございます。
変更の場合、(変更手数料30,000円+変更前の利用期間と変更後の利用期間の差分)を追加料金としていただきます。 </v>
          </cell>
        </row>
        <row r="29">
          <cell r="A29" t="str">
            <v>　ドメイン名代行申請（gTLDドメイン名）</v>
          </cell>
          <cell r="B29">
            <v>6000</v>
          </cell>
          <cell r="C29">
            <v>6300</v>
          </cell>
          <cell r="F29" t="str">
            <v xml:space="preserve">  Movable Type 1ユーザーライセンス</v>
          </cell>
          <cell r="G29">
            <v>1000</v>
          </cell>
          <cell r="H29">
            <v>1050</v>
          </cell>
          <cell r="AD29" t="str">
            <v>ファイアウォールに1IP割当てております為、今後、追加のマルチドメインは追加●ドメイン分まで可能です。</v>
          </cell>
        </row>
        <row r="30">
          <cell r="A30" t="str">
            <v>　ドメイン名代行申請（汎用JPドメイン名）</v>
          </cell>
          <cell r="B30">
            <v>7000</v>
          </cell>
          <cell r="C30">
            <v>7350</v>
          </cell>
          <cell r="F30" t="str">
            <v xml:space="preserve">  Movable Type ライセンス追加</v>
          </cell>
          <cell r="G30">
            <v>1000</v>
          </cell>
          <cell r="H30">
            <v>1050</v>
          </cell>
          <cell r="AD30" t="str">
            <v>マルチドメインをご利用の場合は、IPアドレス拡張数の範囲内で対応可能です。※IPアドレス拡張のお申込が必要です。</v>
          </cell>
        </row>
        <row r="31">
          <cell r="A31" t="str">
            <v>　ドメイン名代行申請（属性型・地域JPドメイン名）　割引　</v>
          </cell>
          <cell r="B31">
            <v>-10000</v>
          </cell>
          <cell r="C31">
            <v>-10500</v>
          </cell>
          <cell r="F31" t="str">
            <v>　ファイアウォール　(FireBox X550e)</v>
          </cell>
          <cell r="G31">
            <v>63000</v>
          </cell>
          <cell r="H31">
            <v>66150</v>
          </cell>
          <cell r="AD31" t="str">
            <v xml:space="preserve">任意のユーザID10アカウントと管理者ID(admin)1アカウントで、Active! mailをご利用いただけます。 </v>
          </cell>
        </row>
        <row r="32">
          <cell r="A32" t="str">
            <v>　ドメイン名代行申請（gTLDドメイン名）　割引　</v>
          </cell>
          <cell r="B32">
            <v>-6000</v>
          </cell>
          <cell r="C32">
            <v>-6300</v>
          </cell>
          <cell r="F32" t="str">
            <v>　Active! mail（10）</v>
          </cell>
          <cell r="G32">
            <v>200</v>
          </cell>
          <cell r="H32">
            <v>210</v>
          </cell>
          <cell r="AD32" t="str">
            <v xml:space="preserve">任意のユーザID30アカウントと管理者ID(admin)1アカウントで、Active! mailをご利用いただけます。
以降の追加については、30アカウントごとに945円の追加となります。 </v>
          </cell>
        </row>
        <row r="33">
          <cell r="A33" t="str">
            <v>　ドメイン名代行申請（汎用JPドメイン名）　割引　</v>
          </cell>
          <cell r="B33">
            <v>-7000</v>
          </cell>
          <cell r="C33">
            <v>-7350</v>
          </cell>
          <cell r="F33" t="str">
            <v>　Active! mail（30）</v>
          </cell>
          <cell r="G33">
            <v>900</v>
          </cell>
          <cell r="H33">
            <v>945</v>
          </cell>
          <cell r="AD33" t="str">
            <v>Active! mailアカウント数を変更する場合は新たに初期料金は発生いたしません。</v>
          </cell>
        </row>
        <row r="34">
          <cell r="A34" t="str">
            <v>　ドメイン名維持管理</v>
          </cell>
          <cell r="B34">
            <v>0</v>
          </cell>
          <cell r="C34" t="str">
            <v>0</v>
          </cell>
          <cell r="F34" t="str">
            <v>　IPアドレス拡張（4個）</v>
          </cell>
          <cell r="G34">
            <v>2000</v>
          </cell>
          <cell r="H34">
            <v>2100</v>
          </cell>
          <cell r="AD34" t="str">
            <v>サービス開通後の専用コネクティビティ帯域変更には、変更手数料(10,500円)が必要です。</v>
          </cell>
        </row>
        <row r="35">
          <cell r="A35" t="str">
            <v>　指定事業者変更・レジストラ変更</v>
          </cell>
          <cell r="B35">
            <v>2000</v>
          </cell>
          <cell r="C35">
            <v>2100</v>
          </cell>
          <cell r="F35" t="str">
            <v>　IPアドレス拡張（12個）</v>
          </cell>
          <cell r="G35">
            <v>4000</v>
          </cell>
          <cell r="H35">
            <v>4200</v>
          </cell>
        </row>
        <row r="36">
          <cell r="A36" t="str">
            <v>　指定事業者変更・レジストラ変更　割引</v>
          </cell>
          <cell r="B36">
            <v>-2000</v>
          </cell>
          <cell r="C36">
            <v>-2100</v>
          </cell>
          <cell r="F36" t="str">
            <v>　IPアドレス拡張（28個）</v>
          </cell>
          <cell r="G36">
            <v>6000</v>
          </cell>
          <cell r="H36">
            <v>6300</v>
          </cell>
        </row>
        <row r="37">
          <cell r="A37" t="str">
            <v>　ドメイン転送</v>
          </cell>
          <cell r="B37">
            <v>3000</v>
          </cell>
          <cell r="C37">
            <v>3150</v>
          </cell>
          <cell r="F37" t="str">
            <v>　IPアドレス拡張（60個）</v>
          </cell>
          <cell r="G37">
            <v>8000</v>
          </cell>
          <cell r="H37">
            <v>8400</v>
          </cell>
        </row>
        <row r="38">
          <cell r="A38" t="str">
            <v>　DNSホスト名追加</v>
          </cell>
          <cell r="B38">
            <v>15000</v>
          </cell>
          <cell r="C38">
            <v>15750</v>
          </cell>
          <cell r="F38" t="str">
            <v>　IPアドレス拡張（124個）</v>
          </cell>
          <cell r="G38">
            <v>10000</v>
          </cell>
          <cell r="H38">
            <v>10500</v>
          </cell>
        </row>
        <row r="39">
          <cell r="A39" t="str">
            <v>　FTP権限管理</v>
          </cell>
          <cell r="B39">
            <v>1000</v>
          </cell>
          <cell r="C39">
            <v>1050</v>
          </cell>
          <cell r="F39" t="str">
            <v>　IPアドレス拡張（252個）</v>
          </cell>
          <cell r="G39">
            <v>12000</v>
          </cell>
          <cell r="H39">
            <v>12600</v>
          </cell>
        </row>
        <row r="40">
          <cell r="A40" t="str">
            <v>　高度Webアクセスログ解析</v>
          </cell>
          <cell r="B40">
            <v>2000</v>
          </cell>
          <cell r="C40">
            <v>2100</v>
          </cell>
          <cell r="F40" t="str">
            <v>　共用コネクティビティ帯域</v>
          </cell>
          <cell r="G40">
            <v>0</v>
          </cell>
          <cell r="H40">
            <v>0</v>
          </cell>
        </row>
        <row r="41">
          <cell r="A41" t="str">
            <v>　ショップマネージャ</v>
          </cell>
          <cell r="B41">
            <v>5000</v>
          </cell>
          <cell r="C41">
            <v>5250</v>
          </cell>
          <cell r="F41" t="str">
            <v>　専用コネクティビティ帯域（1Mbps）</v>
          </cell>
          <cell r="G41">
            <v>20000</v>
          </cell>
          <cell r="H41">
            <v>21000</v>
          </cell>
        </row>
        <row r="42">
          <cell r="A42" t="str">
            <v xml:space="preserve">  Movable Type インストール付き 1ユーザーライセンス</v>
          </cell>
          <cell r="B42">
            <v>2000</v>
          </cell>
          <cell r="C42">
            <v>2100</v>
          </cell>
          <cell r="F42" t="str">
            <v>　専用コネクティビティ帯域（2Mbps）</v>
          </cell>
          <cell r="G42">
            <v>40000</v>
          </cell>
          <cell r="H42">
            <v>42000</v>
          </cell>
        </row>
        <row r="43">
          <cell r="A43" t="str">
            <v>　IPアドレス拡張</v>
          </cell>
          <cell r="B43">
            <v>15000</v>
          </cell>
          <cell r="C43">
            <v>15750</v>
          </cell>
          <cell r="F43" t="str">
            <v>　専用コネクティビティ帯域（3Mbps）</v>
          </cell>
          <cell r="G43">
            <v>60000</v>
          </cell>
          <cell r="H43">
            <v>63000</v>
          </cell>
        </row>
        <row r="44">
          <cell r="A44" t="str">
            <v>　ファイアウォール　(FireBox X550e)</v>
          </cell>
          <cell r="B44">
            <v>120000</v>
          </cell>
          <cell r="C44">
            <v>126000</v>
          </cell>
          <cell r="F44" t="str">
            <v>　専用コネクティビティ帯域（4Mbps）</v>
          </cell>
          <cell r="G44">
            <v>80000</v>
          </cell>
          <cell r="H44">
            <v>84000</v>
          </cell>
        </row>
        <row r="45">
          <cell r="A45" t="str">
            <v>　ロードバランサ</v>
          </cell>
          <cell r="B45">
            <v>150000</v>
          </cell>
          <cell r="C45">
            <v>157500</v>
          </cell>
          <cell r="F45" t="str">
            <v>　専用コネクティビティ帯域（5Mbps）</v>
          </cell>
          <cell r="G45">
            <v>100000</v>
          </cell>
          <cell r="H45">
            <v>105000</v>
          </cell>
        </row>
        <row r="46">
          <cell r="A46" t="str">
            <v>　Active! Mail</v>
          </cell>
          <cell r="B46">
            <v>500</v>
          </cell>
          <cell r="C46">
            <v>525</v>
          </cell>
          <cell r="F46" t="str">
            <v>　専用コネクティビティ帯域（6Mbps）</v>
          </cell>
          <cell r="G46">
            <v>120000</v>
          </cell>
          <cell r="H46">
            <v>126000</v>
          </cell>
        </row>
        <row r="47">
          <cell r="A47" t="str">
            <v>SSL対応</v>
          </cell>
          <cell r="B47">
            <v>8000</v>
          </cell>
          <cell r="C47">
            <v>8400</v>
          </cell>
          <cell r="F47" t="str">
            <v>　専用コネクティビティ帯域（7Mbps）</v>
          </cell>
          <cell r="G47">
            <v>140000</v>
          </cell>
          <cell r="H47">
            <v>147000</v>
          </cell>
        </row>
        <row r="48">
          <cell r="A48" t="str">
            <v>セコムパスポート for Webサービス（有効期限1年）</v>
          </cell>
          <cell r="B48">
            <v>74000</v>
          </cell>
          <cell r="C48">
            <v>77700</v>
          </cell>
          <cell r="F48" t="str">
            <v>　専用コネクティビティ帯域（8Mbps）</v>
          </cell>
          <cell r="G48">
            <v>160000</v>
          </cell>
          <cell r="H48">
            <v>168000</v>
          </cell>
        </row>
        <row r="49">
          <cell r="A49" t="str">
            <v>セコムパスポート for Webサービス（有効期限2年）</v>
          </cell>
          <cell r="B49">
            <v>137000</v>
          </cell>
          <cell r="C49">
            <v>143850</v>
          </cell>
          <cell r="F49" t="str">
            <v>　専用コネクティビティ帯域（9Mbps）</v>
          </cell>
          <cell r="G49">
            <v>180000</v>
          </cell>
          <cell r="H49">
            <v>189000</v>
          </cell>
        </row>
        <row r="50">
          <cell r="A50" t="str">
            <v>セコムパスポート for Web SR 2.0サービス（有効期限6ヶ月）</v>
          </cell>
          <cell r="B50">
            <v>42900</v>
          </cell>
          <cell r="C50">
            <v>45045</v>
          </cell>
          <cell r="F50" t="str">
            <v>　専用コネクティビティ帯域（10Mbps）</v>
          </cell>
          <cell r="G50">
            <v>200000</v>
          </cell>
          <cell r="H50">
            <v>210000</v>
          </cell>
        </row>
        <row r="51">
          <cell r="A51" t="str">
            <v>セコムパスポート for Web SR 2.0サービス（有効期限1年）</v>
          </cell>
          <cell r="B51">
            <v>55000</v>
          </cell>
          <cell r="C51">
            <v>57750</v>
          </cell>
          <cell r="F51" t="str">
            <v>　専用コネクティビティ帯域（**Mbps）</v>
          </cell>
          <cell r="G51">
            <v>0</v>
          </cell>
          <cell r="H51">
            <v>0</v>
          </cell>
        </row>
        <row r="52">
          <cell r="A52" t="str">
            <v>セコムパスポート for Web SR 2.0サービス（有効期限2年）</v>
          </cell>
          <cell r="B52">
            <v>104500</v>
          </cell>
          <cell r="C52">
            <v>109725</v>
          </cell>
          <cell r="F52" t="str">
            <v>　映像配信 エントリータイプ I</v>
          </cell>
          <cell r="G52">
            <v>10000</v>
          </cell>
          <cell r="H52">
            <v>10500</v>
          </cell>
        </row>
        <row r="53">
          <cell r="A53" t="str">
            <v>グローバルサイン クイック認証SSL（有効期限1年）</v>
          </cell>
          <cell r="B53">
            <v>34800</v>
          </cell>
          <cell r="C53">
            <v>36540</v>
          </cell>
          <cell r="F53" t="str">
            <v>　映像配信 エントリータイプ I　ディスク容量追加</v>
          </cell>
          <cell r="G53">
            <v>10000</v>
          </cell>
          <cell r="H53">
            <v>10500</v>
          </cell>
        </row>
        <row r="54">
          <cell r="A54" t="str">
            <v>グローバルサイン クイック認証SSL（有効期限2年）</v>
          </cell>
          <cell r="B54">
            <v>66000</v>
          </cell>
          <cell r="C54">
            <v>69300</v>
          </cell>
          <cell r="F54" t="str">
            <v>　映像配信 エントリータイプ Ⅱ</v>
          </cell>
          <cell r="G54">
            <v>25000</v>
          </cell>
          <cell r="H54">
            <v>26250</v>
          </cell>
        </row>
        <row r="55">
          <cell r="A55" t="str">
            <v>　共用コネクティビティ帯域</v>
          </cell>
          <cell r="B55">
            <v>0</v>
          </cell>
          <cell r="C55">
            <v>0</v>
          </cell>
          <cell r="F55" t="str">
            <v>　映像配信 エントリータイプ Ⅱ　ディスク容量追加</v>
          </cell>
          <cell r="G55">
            <v>25000</v>
          </cell>
          <cell r="H55">
            <v>26250</v>
          </cell>
        </row>
        <row r="56">
          <cell r="A56" t="str">
            <v>　専用コネクティビティ帯域</v>
          </cell>
          <cell r="B56">
            <v>0</v>
          </cell>
          <cell r="C56">
            <v>0</v>
          </cell>
          <cell r="F56" t="str">
            <v>　ロードバランサ</v>
          </cell>
          <cell r="G56">
            <v>100000</v>
          </cell>
          <cell r="H56">
            <v>105000</v>
          </cell>
        </row>
        <row r="57">
          <cell r="A57" t="str">
            <v>　専用コネクティビティ（コネクティビティ変更）</v>
          </cell>
          <cell r="B57">
            <v>30000</v>
          </cell>
          <cell r="C57">
            <v>31500</v>
          </cell>
        </row>
        <row r="58">
          <cell r="A58" t="str">
            <v>　専用コネクティビティ（帯域変更）</v>
          </cell>
          <cell r="B58">
            <v>10000</v>
          </cell>
          <cell r="C58">
            <v>10500</v>
          </cell>
        </row>
        <row r="60">
          <cell r="A60" t="str">
            <v>　映像配信　エントリータイプ I</v>
          </cell>
          <cell r="B60">
            <v>10000</v>
          </cell>
          <cell r="C60">
            <v>10500</v>
          </cell>
        </row>
        <row r="61">
          <cell r="A61" t="str">
            <v>　映像配信 エントリータイプ I,II　ディスク容量追加</v>
          </cell>
          <cell r="B61">
            <v>1000</v>
          </cell>
          <cell r="C61">
            <v>1050</v>
          </cell>
          <cell r="F61" t="str">
            <v>出精値引</v>
          </cell>
          <cell r="G61">
            <v>-10000</v>
          </cell>
          <cell r="H61">
            <v>-10500</v>
          </cell>
        </row>
        <row r="62">
          <cell r="A62" t="str">
            <v>　映像配信　エントリータイプ II</v>
          </cell>
          <cell r="B62">
            <v>10000</v>
          </cell>
          <cell r="C62">
            <v>10500</v>
          </cell>
          <cell r="F62" t="str">
            <v>特別設定（●●●設定）</v>
          </cell>
          <cell r="G62">
            <v>10000</v>
          </cell>
          <cell r="H62">
            <v>10500</v>
          </cell>
        </row>
        <row r="63">
          <cell r="A63" t="str">
            <v>検索エンジン広告</v>
          </cell>
          <cell r="B63">
            <v>0</v>
          </cell>
          <cell r="C63">
            <v>0</v>
          </cell>
          <cell r="F63" t="str">
            <v>手書商品メニュー1</v>
          </cell>
          <cell r="G63">
            <v>7000</v>
          </cell>
          <cell r="H63">
            <v>7350</v>
          </cell>
        </row>
        <row r="64">
          <cell r="A64" t="str">
            <v>メール広告</v>
          </cell>
          <cell r="B64">
            <v>0</v>
          </cell>
          <cell r="C64">
            <v>0</v>
          </cell>
          <cell r="F64" t="str">
            <v>手書商品メニュー2</v>
          </cell>
          <cell r="G64">
            <v>0</v>
          </cell>
          <cell r="H64">
            <v>0</v>
          </cell>
        </row>
        <row r="65">
          <cell r="A65" t="str">
            <v>SEO対策</v>
          </cell>
          <cell r="B65">
            <v>0</v>
          </cell>
          <cell r="C65">
            <v>0</v>
          </cell>
          <cell r="F65" t="str">
            <v>手書商品メニュー3</v>
          </cell>
          <cell r="G65">
            <v>0</v>
          </cell>
          <cell r="H65">
            <v>0</v>
          </cell>
        </row>
        <row r="66">
          <cell r="A66" t="str">
            <v>サイボウズ Office 8 基本セット 10ユーザ版</v>
          </cell>
          <cell r="B66">
            <v>79800</v>
          </cell>
          <cell r="C66">
            <v>83790</v>
          </cell>
        </row>
        <row r="67">
          <cell r="A67" t="str">
            <v>サイボウズ Office 8 基本セット 50ユーザ版</v>
          </cell>
          <cell r="B67">
            <v>198000</v>
          </cell>
          <cell r="C67">
            <v>207900</v>
          </cell>
        </row>
        <row r="68">
          <cell r="A68" t="str">
            <v>サイボウズ Office 8 基本セット 100ユーザ版</v>
          </cell>
          <cell r="B68">
            <v>380000</v>
          </cell>
          <cell r="C68">
            <v>399000</v>
          </cell>
        </row>
        <row r="69">
          <cell r="A69" t="str">
            <v>サイボウズ Office 8 基本セット 200ユーザ版</v>
          </cell>
          <cell r="B69">
            <v>728000</v>
          </cell>
          <cell r="C69">
            <v>764400</v>
          </cell>
        </row>
        <row r="70">
          <cell r="A70" t="str">
            <v>サイボウズ Office 8 基本セット 無制限版</v>
          </cell>
          <cell r="B70">
            <v>1380000</v>
          </cell>
          <cell r="C70">
            <v>1449000</v>
          </cell>
        </row>
        <row r="71">
          <cell r="A71" t="str">
            <v>サイボウズ Office 8 ワークフロー 10ユーザ版</v>
          </cell>
          <cell r="B71">
            <v>39800</v>
          </cell>
          <cell r="C71">
            <v>41790</v>
          </cell>
        </row>
        <row r="72">
          <cell r="A72" t="str">
            <v>サイボウズ Office 8 ワークフロー 50ユーザ版</v>
          </cell>
          <cell r="B72">
            <v>99800</v>
          </cell>
          <cell r="C72">
            <v>104790</v>
          </cell>
        </row>
        <row r="73">
          <cell r="A73" t="str">
            <v>サイボウズ Office 8 ワークフロー 100ユーザ版</v>
          </cell>
          <cell r="B73">
            <v>198000</v>
          </cell>
          <cell r="C73">
            <v>207900</v>
          </cell>
        </row>
        <row r="74">
          <cell r="A74" t="str">
            <v>サイボウズ Office 8 ワークフロー 200ユーザ版</v>
          </cell>
          <cell r="B74">
            <v>380000</v>
          </cell>
          <cell r="C74">
            <v>399000</v>
          </cell>
        </row>
        <row r="75">
          <cell r="A75" t="str">
            <v>サイボウズ Office 8 ワークフロー 無制限版</v>
          </cell>
          <cell r="B75">
            <v>728000</v>
          </cell>
          <cell r="C75">
            <v>764400</v>
          </cell>
        </row>
        <row r="76">
          <cell r="A76" t="str">
            <v>サイボウズ Office 8 報告書 10ユーザ版</v>
          </cell>
          <cell r="B76">
            <v>39800</v>
          </cell>
          <cell r="C76">
            <v>41790</v>
          </cell>
        </row>
        <row r="77">
          <cell r="A77" t="str">
            <v>サイボウズ Office 8 報告書 50ユーザ版</v>
          </cell>
          <cell r="B77">
            <v>99800</v>
          </cell>
          <cell r="C77">
            <v>104790</v>
          </cell>
        </row>
        <row r="78">
          <cell r="A78" t="str">
            <v>サイボウズ Office 8 報告書 100ユーザ版</v>
          </cell>
          <cell r="B78">
            <v>198000</v>
          </cell>
          <cell r="C78">
            <v>207900</v>
          </cell>
        </row>
        <row r="79">
          <cell r="A79" t="str">
            <v>サイボウズ Office 8 報告書 200ユーザ版</v>
          </cell>
          <cell r="B79">
            <v>380000</v>
          </cell>
          <cell r="C79">
            <v>399000</v>
          </cell>
        </row>
        <row r="80">
          <cell r="A80" t="str">
            <v>サイボウズ Office 8 報告書 無制限版</v>
          </cell>
          <cell r="B80">
            <v>728000</v>
          </cell>
          <cell r="C80">
            <v>764400</v>
          </cell>
        </row>
        <row r="81">
          <cell r="A81" t="str">
            <v>サイボウズ Office 8 プロジェクト 10ユーザ版</v>
          </cell>
          <cell r="B81">
            <v>39800</v>
          </cell>
          <cell r="C81">
            <v>41790</v>
          </cell>
        </row>
        <row r="82">
          <cell r="A82" t="str">
            <v>サイボウズ Office 8 プロジェクト 50ユーザ版</v>
          </cell>
          <cell r="B82">
            <v>99800</v>
          </cell>
          <cell r="C82">
            <v>104790</v>
          </cell>
        </row>
        <row r="83">
          <cell r="A83" t="str">
            <v>サイボウズ Office 8 プロジェクト 100ユーザ版</v>
          </cell>
          <cell r="B83">
            <v>198000</v>
          </cell>
          <cell r="C83">
            <v>207900</v>
          </cell>
        </row>
        <row r="84">
          <cell r="A84" t="str">
            <v>サイボウズ Office 8 プロジェクト 200ユーザ版</v>
          </cell>
          <cell r="B84">
            <v>380000</v>
          </cell>
          <cell r="C84">
            <v>399000</v>
          </cell>
        </row>
        <row r="85">
          <cell r="A85" t="str">
            <v>サイボウズ Office 8 プロジェクト 無制限版</v>
          </cell>
          <cell r="B85">
            <v>728000</v>
          </cell>
          <cell r="C85">
            <v>764400</v>
          </cell>
        </row>
        <row r="86">
          <cell r="A86" t="str">
            <v>サイボウズ Office 8 ケータイ/ポケット 10ユーザ版</v>
          </cell>
          <cell r="B86">
            <v>39800</v>
          </cell>
          <cell r="C86">
            <v>41790</v>
          </cell>
        </row>
        <row r="87">
          <cell r="A87" t="str">
            <v>サイボウズ Office 8 ケータイ/ポケット 50ユーザ版</v>
          </cell>
          <cell r="B87">
            <v>99800</v>
          </cell>
          <cell r="C87">
            <v>104790</v>
          </cell>
        </row>
        <row r="88">
          <cell r="A88" t="str">
            <v>サイボウズ Office 8 ケータイ/ポケット 100ユーザ版</v>
          </cell>
          <cell r="B88">
            <v>198000</v>
          </cell>
          <cell r="C88">
            <v>207900</v>
          </cell>
        </row>
        <row r="89">
          <cell r="A89" t="str">
            <v>サイボウズ Office 8 ケータイ/ポケット 200ユーザ版</v>
          </cell>
          <cell r="B89">
            <v>380000</v>
          </cell>
          <cell r="C89">
            <v>399000</v>
          </cell>
        </row>
        <row r="90">
          <cell r="A90" t="str">
            <v>サイボウズ Office 6 ケータイ/ポケット 無制限版</v>
          </cell>
          <cell r="B90">
            <v>728000</v>
          </cell>
          <cell r="C90">
            <v>764400</v>
          </cell>
        </row>
        <row r="91">
          <cell r="A91" t="str">
            <v>サイボウズ Office 8 シンク 1ユーザ版</v>
          </cell>
          <cell r="B91">
            <v>9800</v>
          </cell>
          <cell r="C91">
            <v>10290</v>
          </cell>
        </row>
        <row r="92">
          <cell r="A92" t="str">
            <v>サイボウズ Office 8 シンク 10ユーザ版</v>
          </cell>
          <cell r="B92">
            <v>68000</v>
          </cell>
          <cell r="C92">
            <v>71400</v>
          </cell>
        </row>
        <row r="93">
          <cell r="A93" t="str">
            <v>サイボウズ Office 年間継続サービス 10ユーザ版</v>
          </cell>
          <cell r="B93">
            <v>24800</v>
          </cell>
          <cell r="C93">
            <v>26040</v>
          </cell>
        </row>
        <row r="94">
          <cell r="A94" t="str">
            <v>サイボウズ Office 年間継続サービス 50ユーザ版</v>
          </cell>
          <cell r="B94">
            <v>59800</v>
          </cell>
          <cell r="C94">
            <v>62790</v>
          </cell>
        </row>
        <row r="95">
          <cell r="A95" t="str">
            <v>サイボウズ Office 年間継続サービス 100ユーザ版</v>
          </cell>
          <cell r="B95">
            <v>99800</v>
          </cell>
          <cell r="C95">
            <v>104790</v>
          </cell>
        </row>
        <row r="96">
          <cell r="A96" t="str">
            <v>サイボウズ Office 年間継続サービス 200ユーザ版</v>
          </cell>
          <cell r="B96">
            <v>198000</v>
          </cell>
          <cell r="C96">
            <v>207900</v>
          </cell>
        </row>
        <row r="97">
          <cell r="A97" t="str">
            <v>サイボウズ Office 年間継続サービス 無制限版</v>
          </cell>
          <cell r="B97">
            <v>380000</v>
          </cell>
          <cell r="C97">
            <v>399000</v>
          </cell>
        </row>
        <row r="98">
          <cell r="A98" t="str">
            <v>出精値引</v>
          </cell>
          <cell r="B98">
            <v>-30000</v>
          </cell>
          <cell r="C98">
            <v>-31500</v>
          </cell>
        </row>
        <row r="99">
          <cell r="A99" t="str">
            <v>特別設定（●●●設定）</v>
          </cell>
          <cell r="B99">
            <v>30000</v>
          </cell>
          <cell r="C99">
            <v>31500</v>
          </cell>
        </row>
        <row r="100">
          <cell r="A100" t="str">
            <v>手書商品メニュー1</v>
          </cell>
          <cell r="B100">
            <v>2000</v>
          </cell>
          <cell r="C100">
            <v>2100</v>
          </cell>
        </row>
        <row r="101">
          <cell r="A101" t="str">
            <v>手書商品メニュー2</v>
          </cell>
          <cell r="B101">
            <v>2000</v>
          </cell>
          <cell r="C101">
            <v>2100</v>
          </cell>
        </row>
        <row r="102">
          <cell r="A102" t="str">
            <v>手書商品メニュー3</v>
          </cell>
          <cell r="B102">
            <v>0</v>
          </cell>
          <cell r="C102">
            <v>0</v>
          </cell>
        </row>
        <row r="103">
          <cell r="B103">
            <v>0</v>
          </cell>
        </row>
        <row r="104">
          <cell r="B104">
            <v>0</v>
          </cell>
        </row>
        <row r="105">
          <cell r="B105">
            <v>0</v>
          </cell>
        </row>
        <row r="106">
          <cell r="B106">
            <v>0</v>
          </cell>
        </row>
        <row r="107">
          <cell r="B107">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注文書フォーマット"/>
      <sheetName val="別紙　契約情報"/>
      <sheetName val="データ"/>
      <sheetName val="プレイリスト1"/>
      <sheetName val="プレイリスト2"/>
      <sheetName val="プレイリスト3"/>
      <sheetName val="プレイリスト4"/>
      <sheetName val="プレイリスト5"/>
      <sheetName val="プレイリスト6"/>
      <sheetName val="プレイリスト7"/>
      <sheetName val="プレイリスト8"/>
      <sheetName val="プレイリスト9"/>
      <sheetName val="プレイリスト10"/>
    </sheetNames>
    <sheetDataSet>
      <sheetData sheetId="0"/>
      <sheetData sheetId="1"/>
      <sheetData sheetId="2">
        <row r="5">
          <cell r="B5" t="str">
            <v xml:space="preserve"> 初期費用　基本サービス（端末5台まで）</v>
          </cell>
        </row>
        <row r="6">
          <cell r="B6" t="str">
            <v xml:space="preserve"> 初期費用　追加分（端末6台目以降）</v>
          </cell>
        </row>
        <row r="7">
          <cell r="B7" t="str">
            <v xml:space="preserve"> 初期費用　オプション事務手数料</v>
          </cell>
        </row>
        <row r="8">
          <cell r="B8" t="str">
            <v>-</v>
          </cell>
        </row>
        <row r="9">
          <cell r="B9" t="str">
            <v>-</v>
          </cell>
        </row>
        <row r="10">
          <cell r="B10" t="str">
            <v>-</v>
          </cell>
        </row>
        <row r="11">
          <cell r="B11" t="str">
            <v>4Kプラス/スタンダード/I-W⇒Windows STB</v>
          </cell>
        </row>
        <row r="12">
          <cell r="B12" t="str">
            <v>-</v>
          </cell>
        </row>
        <row r="13">
          <cell r="B13" t="str">
            <v>-</v>
          </cell>
        </row>
        <row r="14">
          <cell r="B14" t="str">
            <v>-</v>
          </cell>
        </row>
        <row r="15">
          <cell r="B15" t="str">
            <v xml:space="preserve"> 出精値引き</v>
          </cell>
        </row>
        <row r="20">
          <cell r="B20" t="str">
            <v>＜★基本料金★＞</v>
          </cell>
        </row>
        <row r="21">
          <cell r="B21" t="str">
            <v>　Windows STB</v>
          </cell>
        </row>
        <row r="22">
          <cell r="B22" t="str">
            <v>　AndroidSTB（旧：光BOX+）</v>
          </cell>
        </row>
        <row r="23">
          <cell r="B23" t="str">
            <v>　タブレット（Android）</v>
          </cell>
        </row>
        <row r="24">
          <cell r="B24" t="str">
            <v>　タブレット（iPad）</v>
          </cell>
        </row>
        <row r="25">
          <cell r="B25" t="str">
            <v>　Web-Based</v>
          </cell>
        </row>
        <row r="26">
          <cell r="B26" t="str">
            <v>　Windows STB (年一括支払い）</v>
          </cell>
        </row>
        <row r="27">
          <cell r="B27" t="str">
            <v>　AndroidSTB（旧：光BOX+） (年一括支払い）</v>
          </cell>
        </row>
        <row r="28">
          <cell r="B28" t="str">
            <v>　タブレット（Android）(年一括支払い）</v>
          </cell>
        </row>
        <row r="29">
          <cell r="B29" t="str">
            <v>　タブレット（iPad） (年一括支払い）</v>
          </cell>
        </row>
        <row r="30">
          <cell r="B30" t="str">
            <v>　Web-Based (年一括支払い）</v>
          </cell>
        </row>
        <row r="31">
          <cell r="B31" t="str">
            <v>　分配月額費用/追加１ディスプレイ（Windows STB)</v>
          </cell>
        </row>
        <row r="32">
          <cell r="B32" t="str">
            <v>　分配月額費用/追加１ディスプレイ（AndroidSTB（旧：光BOX+））</v>
          </cell>
        </row>
        <row r="33">
          <cell r="B33" t="str">
            <v>　分配月額費用/追加１ディスプレイ（Web-Based)</v>
          </cell>
        </row>
        <row r="34">
          <cell r="B34" t="str">
            <v>　分配月額費用/追加１ディスプレイ（Windows STB)（年一括支払い）</v>
          </cell>
        </row>
        <row r="35">
          <cell r="B35" t="str">
            <v>　分配月額費用/追加１ディスプレイ（AndroidSTB（旧：光BOX+））（年一括支払い）</v>
          </cell>
        </row>
        <row r="36">
          <cell r="B36" t="str">
            <v>　分配月額費用/追加１ディスプレイ（Web-Based)（年一括支払い）</v>
          </cell>
        </row>
        <row r="37">
          <cell r="B37" t="str">
            <v>-</v>
          </cell>
        </row>
        <row r="38">
          <cell r="B38" t="str">
            <v>-</v>
          </cell>
        </row>
        <row r="39">
          <cell r="B39" t="str">
            <v>＜★オプション★＞</v>
          </cell>
        </row>
        <row r="40">
          <cell r="B40" t="str">
            <v>　ＣＭＳディスク増量/1アカウント</v>
          </cell>
        </row>
        <row r="41">
          <cell r="B41" t="str">
            <v>　プリセットコンテンツ（25インチまで）</v>
          </cell>
        </row>
        <row r="42">
          <cell r="B42" t="str">
            <v>　プリセットコンテンツ（25インチを超え、100インチまで）</v>
          </cell>
        </row>
        <row r="43">
          <cell r="B43" t="str">
            <v>　防災情報配信</v>
          </cell>
        </row>
        <row r="44">
          <cell r="B44" t="str">
            <v>　登録ユーザ追加</v>
          </cell>
        </row>
        <row r="45">
          <cell r="B45" t="str">
            <v>　ＣＭＳディスク増量/1アカウント（年一括支払い）</v>
          </cell>
        </row>
        <row r="46">
          <cell r="B46" t="str">
            <v>　プリセットコンテンツ（25インチまで）（年一括支払い）</v>
          </cell>
        </row>
        <row r="47">
          <cell r="B47" t="str">
            <v>　プリセットコンテンツ（25インチを超え、100インチまで）（年一括支払い）</v>
          </cell>
        </row>
        <row r="48">
          <cell r="B48" t="str">
            <v>　防災情報配信（年一括支払い）</v>
          </cell>
        </row>
        <row r="49">
          <cell r="B49" t="str">
            <v>　登録ユーザ追加（年一括支払い）</v>
          </cell>
        </row>
        <row r="52">
          <cell r="B52" t="str">
            <v>-</v>
          </cell>
        </row>
        <row r="53">
          <cell r="B53" t="str">
            <v>　【25インチ以下】</v>
          </cell>
        </row>
        <row r="54">
          <cell r="B54" t="str">
            <v>　オプションコンテンツ－NEWS-PHOTO（25インチ以下）</v>
          </cell>
        </row>
        <row r="55">
          <cell r="B55" t="str">
            <v>　オプションコンテンツ－SPORTS-PHOTO（25インチ以下）</v>
          </cell>
        </row>
        <row r="56">
          <cell r="B56" t="str">
            <v>　オプションコンテンツ－NEWS-5（25インチ以下）</v>
          </cell>
        </row>
        <row r="57">
          <cell r="B57" t="str">
            <v>　オプションコンテンツ－SPORTS-5（25インチ以下）</v>
          </cell>
        </row>
        <row r="58">
          <cell r="B58" t="str">
            <v>　オプションコンテンツ－英語ニュース（25インチ以下）</v>
          </cell>
        </row>
        <row r="59">
          <cell r="B59" t="str">
            <v>　オプションコンテンツ－中国語ニュース（25インチ以下）</v>
          </cell>
        </row>
        <row r="60">
          <cell r="B60" t="str">
            <v>　オプションコンテンツ－ハングルニュース（25インチ以下）</v>
          </cell>
        </row>
        <row r="61">
          <cell r="B61" t="str">
            <v>　オプションコンテンツ－外国為替情報（25インチ以下）</v>
          </cell>
        </row>
        <row r="62">
          <cell r="B62" t="str">
            <v>　オプションコンテンツ－株価情報　みんなの株式（25インチ以下）</v>
          </cell>
        </row>
        <row r="63">
          <cell r="B63" t="str">
            <v>　オプションコンテンツ－都道府県別天気予報（25インチ以下）</v>
          </cell>
        </row>
        <row r="64">
          <cell r="B64" t="str">
            <v>　オプションコンテンツ－エリア別天気予報（25インチ以下）</v>
          </cell>
        </row>
        <row r="65">
          <cell r="B65" t="str">
            <v>　オプションコンテンツ－5分でつくれる　簡単！1・２・３レシピ（25インチ以下）</v>
          </cell>
        </row>
        <row r="66">
          <cell r="B66" t="str">
            <v>　オプションコンテンツ－スポーツ＆芸能ニュース（25インチ以下）</v>
          </cell>
        </row>
        <row r="67">
          <cell r="B67" t="str">
            <v>　オプションコンテンツ－今週のおでかけ情報（25インチ以下）</v>
          </cell>
        </row>
        <row r="68">
          <cell r="B68" t="str">
            <v>　オプションコンテンツ－SPACE SHOWER MUSIC CHART（25インチ以下）</v>
          </cell>
        </row>
        <row r="69">
          <cell r="B69" t="str">
            <v>　オプションコンテンツ－PCデジタル家電販売ランキング(月刊)（25インチ以下）</v>
          </cell>
        </row>
        <row r="70">
          <cell r="B70" t="str">
            <v>　オプションコンテンツ－10秒検定「食グルメ」（25インチ以下）</v>
          </cell>
        </row>
        <row r="71">
          <cell r="B71" t="str">
            <v>　オプションコンテンツ－10秒検定「雑学検定」（25インチ以下）</v>
          </cell>
        </row>
        <row r="72">
          <cell r="B72" t="str">
            <v>　オプションコンテンツ－10秒検定「英語検定」（25インチ以下）</v>
          </cell>
        </row>
        <row r="73">
          <cell r="B73" t="str">
            <v>　オプションコンテンツ－10秒検定「健康ダイエット検定」（25インチ以下）</v>
          </cell>
        </row>
        <row r="74">
          <cell r="B74" t="str">
            <v>　オプションコンテンツ－おしえて？こたえる！20秒豆知識（25インチ以下）</v>
          </cell>
        </row>
        <row r="75">
          <cell r="B75" t="str">
            <v>　オプションコンテンツ－偉人の格言（25インチ以下）</v>
          </cell>
        </row>
        <row r="76">
          <cell r="B76" t="str">
            <v>　オプションコンテンツ－The Flowers～四季の風景（25インチ以下）</v>
          </cell>
        </row>
        <row r="77">
          <cell r="B77" t="str">
            <v>　オプションコンテンツ－sense of season（25インチ以下）</v>
          </cell>
        </row>
        <row r="78">
          <cell r="B78" t="str">
            <v>　オプションコンテンツ－動物おもしろ図鑑（25インチ以下）</v>
          </cell>
        </row>
        <row r="79">
          <cell r="B79" t="str">
            <v>　オプションコンテンツ－かわいい！ワンコ！（25インチ以下）</v>
          </cell>
        </row>
        <row r="80">
          <cell r="B80" t="str">
            <v>　オプションコンテンツ－猫日和（25インチ以下）</v>
          </cell>
        </row>
        <row r="81">
          <cell r="B81" t="str">
            <v>　オプションコンテンツ－relax（25インチ以下）</v>
          </cell>
        </row>
        <row r="82">
          <cell r="B82" t="str">
            <v>　オプションコンテンツ－世界旅行（25インチ以下）</v>
          </cell>
        </row>
        <row r="83">
          <cell r="B83" t="str">
            <v>　オプションコンテンツ－季節の演出images（25インチ以下）</v>
          </cell>
        </row>
        <row r="84">
          <cell r="B84" t="str">
            <v>　オプションコンテンツ－Art Gallery（25インチ以下）</v>
          </cell>
        </row>
        <row r="85">
          <cell r="B85" t="str">
            <v>----------------------------------------------------</v>
          </cell>
        </row>
        <row r="86">
          <cell r="B86" t="str">
            <v>　【26～50インチ】</v>
          </cell>
        </row>
        <row r="87">
          <cell r="B87" t="str">
            <v>　オプションコンテンツ－NEWS-PHOTO（26～50インチ）</v>
          </cell>
        </row>
        <row r="88">
          <cell r="B88" t="str">
            <v>　オプションコンテンツ－SPORTS-PHOTO（26～50インチ）</v>
          </cell>
        </row>
        <row r="89">
          <cell r="B89" t="str">
            <v>　オプションコンテンツ－NEWS-5（26～50インチ）</v>
          </cell>
        </row>
        <row r="90">
          <cell r="B90" t="str">
            <v>　オプションコンテンツ－SPORTS-5（26～50インチ）</v>
          </cell>
        </row>
        <row r="91">
          <cell r="B91" t="str">
            <v>　オプションコンテンツ－英語ニュース（26～50インチ）</v>
          </cell>
        </row>
        <row r="92">
          <cell r="B92" t="str">
            <v>　オプションコンテンツ－中国語ニュース（26～50インチ）</v>
          </cell>
        </row>
        <row r="93">
          <cell r="B93" t="str">
            <v>　オプションコンテンツ－ハングルニュース（26～50インチ）</v>
          </cell>
        </row>
        <row r="94">
          <cell r="B94" t="str">
            <v>　オプションコンテンツ－外国為替情報（26～50インチ）</v>
          </cell>
        </row>
        <row r="95">
          <cell r="B95" t="str">
            <v>　オプションコンテンツ－株価情報　みんなの株式（26～50インチ）</v>
          </cell>
        </row>
        <row r="96">
          <cell r="B96" t="str">
            <v>　オプションコンテンツ－都道府県別天気予報（26～50インチ）</v>
          </cell>
        </row>
        <row r="97">
          <cell r="B97" t="str">
            <v>　オプションコンテンツ－エリア別天気予報（26～50インチ）</v>
          </cell>
        </row>
        <row r="98">
          <cell r="B98" t="str">
            <v>　オプションコンテンツ－5分でつくれる　簡単！1・２・３レシピ（26～50インチ）</v>
          </cell>
        </row>
        <row r="99">
          <cell r="B99" t="str">
            <v>　オプションコンテンツ－スポーツ＆芸能ニュース（26～50インチ）</v>
          </cell>
        </row>
        <row r="100">
          <cell r="B100" t="str">
            <v>　オプションコンテンツ－今週のおでかけ情報（26～50インチ）</v>
          </cell>
        </row>
        <row r="101">
          <cell r="B101" t="str">
            <v>　オプションコンテンツ－SPACE SHOWER MUSIC CHART（26～50インチ）</v>
          </cell>
        </row>
        <row r="102">
          <cell r="B102" t="str">
            <v>　オプションコンテンツ－PCデジタル家電販売ランキング(月刊)（26～50インチ）</v>
          </cell>
        </row>
        <row r="103">
          <cell r="B103" t="str">
            <v>　オプションコンテンツ－10秒検定「食グルメ」（26～50インチ）</v>
          </cell>
        </row>
        <row r="104">
          <cell r="B104" t="str">
            <v>　オプションコンテンツ－10秒検定「雑学検定」（26～50インチ）</v>
          </cell>
        </row>
        <row r="105">
          <cell r="B105" t="str">
            <v>　オプションコンテンツ－10秒検定「英語検定」（26～50インチ）</v>
          </cell>
        </row>
        <row r="106">
          <cell r="B106" t="str">
            <v>　オプションコンテンツ－10秒検定「健康ダイエット検定」（26～50インチ）</v>
          </cell>
        </row>
        <row r="107">
          <cell r="B107" t="str">
            <v>　オプションコンテンツ－おしえて？こたえる！20秒豆知識（26～50インチ）</v>
          </cell>
        </row>
        <row r="108">
          <cell r="B108" t="str">
            <v>　オプションコンテンツ－偉人の格言（26～50インチ）</v>
          </cell>
        </row>
        <row r="109">
          <cell r="B109" t="str">
            <v>　オプションコンテンツ－The Flowers～四季の風景（26～50インチ）</v>
          </cell>
        </row>
        <row r="110">
          <cell r="B110" t="str">
            <v>　オプションコンテンツ－sense of season（26～50インチ）</v>
          </cell>
        </row>
        <row r="111">
          <cell r="B111" t="str">
            <v>　オプションコンテンツ－動物おもしろ図鑑（26～50インチ）</v>
          </cell>
        </row>
        <row r="112">
          <cell r="B112" t="str">
            <v>　オプションコンテンツ－かわいい！ワンコ！（26～50インチ）</v>
          </cell>
        </row>
        <row r="113">
          <cell r="B113" t="str">
            <v>　オプションコンテンツ－猫日和（26～50インチ）</v>
          </cell>
        </row>
        <row r="114">
          <cell r="B114" t="str">
            <v>　オプションコンテンツ－relax（26～50インチ）</v>
          </cell>
        </row>
        <row r="115">
          <cell r="B115" t="str">
            <v>　オプションコンテンツ－世界旅行（26～50インチ）</v>
          </cell>
        </row>
        <row r="116">
          <cell r="B116" t="str">
            <v>　オプションコンテンツ－季節の演出images（26～50インチ）</v>
          </cell>
        </row>
        <row r="117">
          <cell r="B117" t="str">
            <v>　オプションコンテンツ－Art Gallery（26～50インチ）</v>
          </cell>
        </row>
        <row r="118">
          <cell r="B118" t="str">
            <v>----------------------------------------------------</v>
          </cell>
        </row>
        <row r="119">
          <cell r="B119" t="str">
            <v>　【51～100インチ】</v>
          </cell>
        </row>
        <row r="120">
          <cell r="B120" t="str">
            <v>　オプションコンテンツ－NEWS-PHOTO（51～100インチ）</v>
          </cell>
        </row>
        <row r="121">
          <cell r="B121" t="str">
            <v>　オプションコンテンツ－SPORTS-PHOTO（51～100インチ）</v>
          </cell>
        </row>
        <row r="122">
          <cell r="B122" t="str">
            <v>　オプションコンテンツ－NEWS-5（51～100インチ）</v>
          </cell>
        </row>
        <row r="123">
          <cell r="B123" t="str">
            <v>　オプションコンテンツ－SPORTS-5（51～100インチ）</v>
          </cell>
        </row>
        <row r="124">
          <cell r="B124" t="str">
            <v>　オプションコンテンツ－英語ニュース（51～100インチ）</v>
          </cell>
        </row>
        <row r="125">
          <cell r="B125" t="str">
            <v>　オプションコンテンツ－中国語ニュース（51～100インチ）</v>
          </cell>
        </row>
        <row r="126">
          <cell r="B126" t="str">
            <v>　オプションコンテンツ－ハングルニュース（51～100インチ）</v>
          </cell>
        </row>
        <row r="127">
          <cell r="B127" t="str">
            <v>　オプションコンテンツ－外国為替情報（51～100インチ）</v>
          </cell>
        </row>
        <row r="128">
          <cell r="B128" t="str">
            <v>　オプションコンテンツ－株価情報　みんなの株式（51～100インチ）</v>
          </cell>
        </row>
        <row r="129">
          <cell r="B129" t="str">
            <v>　オプションコンテンツ－都道府県別天気予報（51～100インチ）</v>
          </cell>
        </row>
        <row r="130">
          <cell r="B130" t="str">
            <v>　オプションコンテンツ－エリア別天気予報（51～100インチ）</v>
          </cell>
        </row>
        <row r="131">
          <cell r="B131" t="str">
            <v>　オプションコンテンツ－5分でつくれる　簡単！1・２・３レシピ（51～100インチ）</v>
          </cell>
        </row>
        <row r="132">
          <cell r="B132" t="str">
            <v>　オプションコンテンツ－スポーツ＆芸能ニュース（51～100インチ）</v>
          </cell>
        </row>
        <row r="133">
          <cell r="B133" t="str">
            <v>　オプションコンテンツ－今週のおでかけ情報（51～100インチ）</v>
          </cell>
        </row>
        <row r="134">
          <cell r="B134" t="str">
            <v>　オプションコンテンツ－SPACE SHOWER MUSIC CHART（51～100インチ）</v>
          </cell>
        </row>
        <row r="135">
          <cell r="B135" t="str">
            <v>　オプションコンテンツ－PCデジタル家電販売ランキング(月刊)（51～100インチ）</v>
          </cell>
        </row>
        <row r="136">
          <cell r="B136" t="str">
            <v>　オプションコンテンツ－10秒検定「食グルメ」（51～100インチ）</v>
          </cell>
        </row>
        <row r="137">
          <cell r="B137" t="str">
            <v>　オプションコンテンツ－10秒検定「雑学検定」（51～100インチ）</v>
          </cell>
        </row>
        <row r="138">
          <cell r="B138" t="str">
            <v>　オプションコンテンツ－10秒検定「英語検定」（51～100インチ）</v>
          </cell>
        </row>
        <row r="139">
          <cell r="B139" t="str">
            <v>　オプションコンテンツ－10秒検定「健康ダイエット検定」（51～100インチ）</v>
          </cell>
        </row>
        <row r="140">
          <cell r="B140" t="str">
            <v>　オプションコンテンツ－おしえて？こたえる！20秒豆知識（51～100インチ）</v>
          </cell>
        </row>
        <row r="141">
          <cell r="B141" t="str">
            <v>　オプションコンテンツ－偉人の格言（51～100インチ）</v>
          </cell>
        </row>
        <row r="142">
          <cell r="B142" t="str">
            <v>　オプションコンテンツ－The Flowers～四季の風景（51～100インチ）</v>
          </cell>
        </row>
        <row r="143">
          <cell r="B143" t="str">
            <v>　オプションコンテンツ－sense of season（51～100インチ）</v>
          </cell>
        </row>
        <row r="144">
          <cell r="B144" t="str">
            <v>　オプションコンテンツ－動物おもしろ図鑑（51～100インチ）</v>
          </cell>
        </row>
        <row r="145">
          <cell r="B145" t="str">
            <v>　オプションコンテンツ－かわいい！ワンコ！（51～100インチ）</v>
          </cell>
        </row>
        <row r="146">
          <cell r="B146" t="str">
            <v>　オプションコンテンツ－猫日和（51～100インチ）</v>
          </cell>
        </row>
        <row r="147">
          <cell r="B147" t="str">
            <v>　オプションコンテンツ－relax（51～100インチ）</v>
          </cell>
        </row>
        <row r="148">
          <cell r="B148" t="str">
            <v>　オプションコンテンツ－世界旅行（51～100インチ）</v>
          </cell>
        </row>
        <row r="149">
          <cell r="B149" t="str">
            <v>　オプションコンテンツ－季節の演出images（51～100インチ）</v>
          </cell>
        </row>
        <row r="150">
          <cell r="B150" t="str">
            <v>　オプションコンテンツ－Art Gallery（51～100インチ）</v>
          </cell>
        </row>
        <row r="151">
          <cell r="B151" t="str">
            <v>-</v>
          </cell>
        </row>
        <row r="152">
          <cell r="B152" t="str">
            <v>-</v>
          </cell>
        </row>
        <row r="153">
          <cell r="B153" t="str">
            <v>-</v>
          </cell>
        </row>
        <row r="154">
          <cell r="B154" t="str">
            <v>-</v>
          </cell>
        </row>
        <row r="155">
          <cell r="B155" t="str">
            <v xml:space="preserve"> 出精値引き</v>
          </cell>
        </row>
      </sheetData>
      <sheetData sheetId="3"/>
      <sheetData sheetId="4"/>
      <sheetData sheetId="5"/>
      <sheetData sheetId="6"/>
      <sheetData sheetId="7"/>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
      <sheetName val="変更履歴"/>
      <sheetName val="リソース状況"/>
      <sheetName val="VPSリスト"/>
      <sheetName val="利用アカウント状況"/>
      <sheetName val="新ポータルリソース状況"/>
      <sheetName val="新ポータルVPSリスト"/>
      <sheetName val="新ポータル利用アカウント状況"/>
      <sheetName val="Data"/>
    </sheetNames>
    <sheetDataSet>
      <sheetData sheetId="0"/>
      <sheetData sheetId="1"/>
      <sheetData sheetId="2"/>
      <sheetData sheetId="3"/>
      <sheetData sheetId="4"/>
      <sheetData sheetId="5"/>
      <sheetData sheetId="6"/>
      <sheetData sheetId="7"/>
      <sheetData sheetId="8">
        <row r="1">
          <cell r="B1" t="str">
            <v>用途名</v>
          </cell>
        </row>
        <row r="2">
          <cell r="B2" t="str">
            <v>子nagios</v>
          </cell>
        </row>
        <row r="3">
          <cell r="B3" t="str">
            <v>VPS_FW</v>
          </cell>
        </row>
        <row r="4">
          <cell r="B4" t="str">
            <v>VPS_UTM</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2">
            <a:lumMod val="20000"/>
            <a:lumOff val="80000"/>
          </a:schemeClr>
        </a:solidFill>
        <a:ln w="6350">
          <a:noFill/>
        </a:ln>
      </a:spPr>
      <a:bodyPr vertOverflow="clip" horzOverflow="clip" rtlCol="0" anchor="t"/>
      <a:lstStyle>
        <a:defPPr algn="l">
          <a:defRPr kumimoji="1" sz="800">
            <a:solidFill>
              <a:sysClr val="windowText" lastClr="000000"/>
            </a:solidFill>
            <a:latin typeface="メイリオ" pitchFamily="50" charset="-128"/>
            <a:ea typeface="メイリオ" pitchFamily="50" charset="-128"/>
            <a:cs typeface="メイリオ" pitchFamily="50"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3" Type="http://schemas.openxmlformats.org/officeDocument/2006/relationships/printerSettings" Target="../printerSettings/printerSettings1.bin"/><Relationship Id="rId21" Type="http://schemas.openxmlformats.org/officeDocument/2006/relationships/ctrlProp" Target="../ctrlProps/ctrlProp16.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hyperlink" Target="mailto:hikari-sng-smc@nttsmc.com" TargetMode="External"/><Relationship Id="rId16" Type="http://schemas.openxmlformats.org/officeDocument/2006/relationships/ctrlProp" Target="../ctrlProps/ctrlProp11.xml"/><Relationship Id="rId20" Type="http://schemas.openxmlformats.org/officeDocument/2006/relationships/ctrlProp" Target="../ctrlProps/ctrlProp15.xml"/><Relationship Id="rId1" Type="http://schemas.openxmlformats.org/officeDocument/2006/relationships/hyperlink" Target="mailto:cloud_info@nttsmc.com" TargetMode="External"/><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5" Type="http://schemas.openxmlformats.org/officeDocument/2006/relationships/vmlDrawing" Target="../drawings/vmlDrawing1.vml"/><Relationship Id="rId15" Type="http://schemas.openxmlformats.org/officeDocument/2006/relationships/ctrlProp" Target="../ctrlProps/ctrlProp10.xml"/><Relationship Id="rId23" Type="http://schemas.openxmlformats.org/officeDocument/2006/relationships/ctrlProp" Target="../ctrlProps/ctrlProp18.xml"/><Relationship Id="rId10" Type="http://schemas.openxmlformats.org/officeDocument/2006/relationships/ctrlProp" Target="../ctrlProps/ctrlProp5.xml"/><Relationship Id="rId19" Type="http://schemas.openxmlformats.org/officeDocument/2006/relationships/ctrlProp" Target="../ctrlProps/ctrlProp14.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3" Type="http://schemas.openxmlformats.org/officeDocument/2006/relationships/ctrlProp" Target="../ctrlProps/ctrlProp51.xml"/><Relationship Id="rId18" Type="http://schemas.openxmlformats.org/officeDocument/2006/relationships/ctrlProp" Target="../ctrlProps/ctrlProp56.xml"/><Relationship Id="rId26" Type="http://schemas.openxmlformats.org/officeDocument/2006/relationships/ctrlProp" Target="../ctrlProps/ctrlProp64.xml"/><Relationship Id="rId39" Type="http://schemas.openxmlformats.org/officeDocument/2006/relationships/ctrlProp" Target="../ctrlProps/ctrlProp77.xml"/><Relationship Id="rId21" Type="http://schemas.openxmlformats.org/officeDocument/2006/relationships/ctrlProp" Target="../ctrlProps/ctrlProp59.xml"/><Relationship Id="rId34" Type="http://schemas.openxmlformats.org/officeDocument/2006/relationships/ctrlProp" Target="../ctrlProps/ctrlProp72.xml"/><Relationship Id="rId7" Type="http://schemas.openxmlformats.org/officeDocument/2006/relationships/ctrlProp" Target="../ctrlProps/ctrlProp45.xml"/><Relationship Id="rId12" Type="http://schemas.openxmlformats.org/officeDocument/2006/relationships/ctrlProp" Target="../ctrlProps/ctrlProp50.xml"/><Relationship Id="rId17" Type="http://schemas.openxmlformats.org/officeDocument/2006/relationships/ctrlProp" Target="../ctrlProps/ctrlProp55.xml"/><Relationship Id="rId25" Type="http://schemas.openxmlformats.org/officeDocument/2006/relationships/ctrlProp" Target="../ctrlProps/ctrlProp63.xml"/><Relationship Id="rId33" Type="http://schemas.openxmlformats.org/officeDocument/2006/relationships/ctrlProp" Target="../ctrlProps/ctrlProp71.xml"/><Relationship Id="rId38" Type="http://schemas.openxmlformats.org/officeDocument/2006/relationships/ctrlProp" Target="../ctrlProps/ctrlProp76.xml"/><Relationship Id="rId2" Type="http://schemas.openxmlformats.org/officeDocument/2006/relationships/drawing" Target="../drawings/drawing17.xml"/><Relationship Id="rId16" Type="http://schemas.openxmlformats.org/officeDocument/2006/relationships/ctrlProp" Target="../ctrlProps/ctrlProp54.xml"/><Relationship Id="rId20" Type="http://schemas.openxmlformats.org/officeDocument/2006/relationships/ctrlProp" Target="../ctrlProps/ctrlProp58.xml"/><Relationship Id="rId29" Type="http://schemas.openxmlformats.org/officeDocument/2006/relationships/ctrlProp" Target="../ctrlProps/ctrlProp67.xml"/><Relationship Id="rId1" Type="http://schemas.openxmlformats.org/officeDocument/2006/relationships/printerSettings" Target="../printerSettings/printerSettings18.bin"/><Relationship Id="rId6" Type="http://schemas.openxmlformats.org/officeDocument/2006/relationships/ctrlProp" Target="../ctrlProps/ctrlProp44.xml"/><Relationship Id="rId11" Type="http://schemas.openxmlformats.org/officeDocument/2006/relationships/ctrlProp" Target="../ctrlProps/ctrlProp49.xml"/><Relationship Id="rId24" Type="http://schemas.openxmlformats.org/officeDocument/2006/relationships/ctrlProp" Target="../ctrlProps/ctrlProp62.xml"/><Relationship Id="rId32" Type="http://schemas.openxmlformats.org/officeDocument/2006/relationships/ctrlProp" Target="../ctrlProps/ctrlProp70.xml"/><Relationship Id="rId37" Type="http://schemas.openxmlformats.org/officeDocument/2006/relationships/ctrlProp" Target="../ctrlProps/ctrlProp75.xml"/><Relationship Id="rId5" Type="http://schemas.openxmlformats.org/officeDocument/2006/relationships/ctrlProp" Target="../ctrlProps/ctrlProp43.xml"/><Relationship Id="rId15" Type="http://schemas.openxmlformats.org/officeDocument/2006/relationships/ctrlProp" Target="../ctrlProps/ctrlProp53.xml"/><Relationship Id="rId23" Type="http://schemas.openxmlformats.org/officeDocument/2006/relationships/ctrlProp" Target="../ctrlProps/ctrlProp61.xml"/><Relationship Id="rId28" Type="http://schemas.openxmlformats.org/officeDocument/2006/relationships/ctrlProp" Target="../ctrlProps/ctrlProp66.xml"/><Relationship Id="rId36" Type="http://schemas.openxmlformats.org/officeDocument/2006/relationships/ctrlProp" Target="../ctrlProps/ctrlProp74.xml"/><Relationship Id="rId10" Type="http://schemas.openxmlformats.org/officeDocument/2006/relationships/ctrlProp" Target="../ctrlProps/ctrlProp48.xml"/><Relationship Id="rId19" Type="http://schemas.openxmlformats.org/officeDocument/2006/relationships/ctrlProp" Target="../ctrlProps/ctrlProp57.xml"/><Relationship Id="rId31" Type="http://schemas.openxmlformats.org/officeDocument/2006/relationships/ctrlProp" Target="../ctrlProps/ctrlProp69.xml"/><Relationship Id="rId4" Type="http://schemas.openxmlformats.org/officeDocument/2006/relationships/ctrlProp" Target="../ctrlProps/ctrlProp42.xml"/><Relationship Id="rId9" Type="http://schemas.openxmlformats.org/officeDocument/2006/relationships/ctrlProp" Target="../ctrlProps/ctrlProp47.xml"/><Relationship Id="rId14" Type="http://schemas.openxmlformats.org/officeDocument/2006/relationships/ctrlProp" Target="../ctrlProps/ctrlProp52.xml"/><Relationship Id="rId22" Type="http://schemas.openxmlformats.org/officeDocument/2006/relationships/ctrlProp" Target="../ctrlProps/ctrlProp60.xml"/><Relationship Id="rId27" Type="http://schemas.openxmlformats.org/officeDocument/2006/relationships/ctrlProp" Target="../ctrlProps/ctrlProp65.xml"/><Relationship Id="rId30" Type="http://schemas.openxmlformats.org/officeDocument/2006/relationships/ctrlProp" Target="../ctrlProps/ctrlProp68.xml"/><Relationship Id="rId35" Type="http://schemas.openxmlformats.org/officeDocument/2006/relationships/ctrlProp" Target="../ctrlProps/ctrlProp73.xml"/><Relationship Id="rId8" Type="http://schemas.openxmlformats.org/officeDocument/2006/relationships/ctrlProp" Target="../ctrlProps/ctrlProp46.xml"/><Relationship Id="rId3" Type="http://schemas.openxmlformats.org/officeDocument/2006/relationships/vmlDrawing" Target="../drawings/vmlDrawing4.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18" Type="http://schemas.openxmlformats.org/officeDocument/2006/relationships/ctrlProp" Target="../ctrlProps/ctrlProp33.xml"/><Relationship Id="rId3" Type="http://schemas.openxmlformats.org/officeDocument/2006/relationships/drawing" Target="../drawings/drawing2.xml"/><Relationship Id="rId21" Type="http://schemas.openxmlformats.org/officeDocument/2006/relationships/ctrlProp" Target="../ctrlProps/ctrlProp36.xml"/><Relationship Id="rId7" Type="http://schemas.openxmlformats.org/officeDocument/2006/relationships/ctrlProp" Target="../ctrlProps/ctrlProp22.xml"/><Relationship Id="rId12" Type="http://schemas.openxmlformats.org/officeDocument/2006/relationships/ctrlProp" Target="../ctrlProps/ctrlProp27.xml"/><Relationship Id="rId17" Type="http://schemas.openxmlformats.org/officeDocument/2006/relationships/ctrlProp" Target="../ctrlProps/ctrlProp32.xml"/><Relationship Id="rId2" Type="http://schemas.openxmlformats.org/officeDocument/2006/relationships/printerSettings" Target="../printerSettings/printerSettings2.bin"/><Relationship Id="rId16" Type="http://schemas.openxmlformats.org/officeDocument/2006/relationships/ctrlProp" Target="../ctrlProps/ctrlProp31.xml"/><Relationship Id="rId20" Type="http://schemas.openxmlformats.org/officeDocument/2006/relationships/ctrlProp" Target="../ctrlProps/ctrlProp35.xml"/><Relationship Id="rId1" Type="http://schemas.openxmlformats.org/officeDocument/2006/relationships/hyperlink" Target="mailto:kojin@nttsmc.com" TargetMode="External"/><Relationship Id="rId6" Type="http://schemas.openxmlformats.org/officeDocument/2006/relationships/ctrlProp" Target="../ctrlProps/ctrlProp21.xml"/><Relationship Id="rId11" Type="http://schemas.openxmlformats.org/officeDocument/2006/relationships/ctrlProp" Target="../ctrlProps/ctrlProp26.xml"/><Relationship Id="rId24" Type="http://schemas.openxmlformats.org/officeDocument/2006/relationships/ctrlProp" Target="../ctrlProps/ctrlProp39.xml"/><Relationship Id="rId5" Type="http://schemas.openxmlformats.org/officeDocument/2006/relationships/ctrlProp" Target="../ctrlProps/ctrlProp20.xml"/><Relationship Id="rId15" Type="http://schemas.openxmlformats.org/officeDocument/2006/relationships/ctrlProp" Target="../ctrlProps/ctrlProp30.xml"/><Relationship Id="rId23" Type="http://schemas.openxmlformats.org/officeDocument/2006/relationships/ctrlProp" Target="../ctrlProps/ctrlProp38.xml"/><Relationship Id="rId10" Type="http://schemas.openxmlformats.org/officeDocument/2006/relationships/ctrlProp" Target="../ctrlProps/ctrlProp25.xml"/><Relationship Id="rId19" Type="http://schemas.openxmlformats.org/officeDocument/2006/relationships/ctrlProp" Target="../ctrlProps/ctrlProp34.xml"/><Relationship Id="rId4" Type="http://schemas.openxmlformats.org/officeDocument/2006/relationships/vmlDrawing" Target="../drawings/vmlDrawing2.vml"/><Relationship Id="rId9" Type="http://schemas.openxmlformats.org/officeDocument/2006/relationships/ctrlProp" Target="../ctrlProps/ctrlProp24.xml"/><Relationship Id="rId14" Type="http://schemas.openxmlformats.org/officeDocument/2006/relationships/ctrlProp" Target="../ctrlProps/ctrlProp29.xml"/><Relationship Id="rId22" Type="http://schemas.openxmlformats.org/officeDocument/2006/relationships/ctrlProp" Target="../ctrlProps/ctrlProp37.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41.xml"/><Relationship Id="rId4" Type="http://schemas.openxmlformats.org/officeDocument/2006/relationships/ctrlProp" Target="../ctrlProps/ctrlProp40.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5"/>
  </sheetPr>
  <dimension ref="A1:BA98"/>
  <sheetViews>
    <sheetView showGridLines="0" view="pageBreakPreview" topLeftCell="A8" zoomScaleNormal="100" zoomScaleSheetLayoutView="100" workbookViewId="0">
      <selection activeCell="D51" sqref="D51:H51"/>
    </sheetView>
  </sheetViews>
  <sheetFormatPr defaultColWidth="6.25" defaultRowHeight="18.75" x14ac:dyDescent="0.15"/>
  <cols>
    <col min="1" max="1" width="3.75" style="120" customWidth="1"/>
    <col min="2" max="13" width="7.5" style="120" customWidth="1"/>
    <col min="14" max="14" width="7.25" style="120" customWidth="1"/>
    <col min="15" max="15" width="7.5" style="120" customWidth="1"/>
    <col min="16" max="16" width="3.75" style="120" customWidth="1"/>
    <col min="17" max="16384" width="6.25" style="120"/>
  </cols>
  <sheetData>
    <row r="1" spans="1:16" ht="27.75" customHeight="1" x14ac:dyDescent="0.15">
      <c r="A1" s="441" t="s">
        <v>481</v>
      </c>
      <c r="B1" s="441"/>
      <c r="C1" s="441"/>
      <c r="D1" s="441"/>
      <c r="E1" s="441"/>
      <c r="F1" s="441"/>
      <c r="G1" s="441"/>
      <c r="H1" s="441"/>
      <c r="I1" s="441"/>
      <c r="J1" s="441"/>
      <c r="K1" s="441"/>
      <c r="L1" s="441"/>
      <c r="M1" s="441"/>
      <c r="N1" s="441"/>
      <c r="O1" s="441"/>
      <c r="P1" s="441"/>
    </row>
    <row r="2" spans="1:16" ht="18" customHeight="1" x14ac:dyDescent="0.15">
      <c r="A2" s="359"/>
      <c r="B2" s="444" t="s">
        <v>23</v>
      </c>
      <c r="C2" s="444"/>
      <c r="D2" s="444"/>
      <c r="E2" s="444"/>
      <c r="F2" s="444"/>
      <c r="G2" s="444"/>
      <c r="H2" s="444"/>
      <c r="I2" s="444"/>
      <c r="J2" s="444"/>
      <c r="K2" s="444"/>
      <c r="L2" s="444"/>
      <c r="M2" s="444"/>
      <c r="N2" s="444"/>
      <c r="O2" s="444"/>
      <c r="P2" s="359"/>
    </row>
    <row r="3" spans="1:16" ht="4.5" customHeight="1" x14ac:dyDescent="0.15">
      <c r="A3" s="359"/>
      <c r="B3" s="359"/>
      <c r="C3" s="359"/>
      <c r="D3" s="359"/>
      <c r="E3" s="359"/>
      <c r="F3" s="359"/>
      <c r="G3" s="359"/>
      <c r="H3" s="359"/>
      <c r="I3" s="359"/>
      <c r="J3" s="359"/>
      <c r="K3" s="359"/>
      <c r="L3" s="359"/>
      <c r="M3" s="359"/>
      <c r="N3" s="359"/>
      <c r="O3" s="359"/>
      <c r="P3" s="359"/>
    </row>
    <row r="4" spans="1:16" ht="17.25" customHeight="1" x14ac:dyDescent="0.15">
      <c r="A4" s="360" t="s">
        <v>482</v>
      </c>
      <c r="B4" s="360"/>
      <c r="C4" s="361"/>
      <c r="D4" s="361"/>
      <c r="E4" s="361"/>
      <c r="F4" s="361"/>
      <c r="G4" s="361"/>
      <c r="H4" s="361"/>
      <c r="I4" s="361"/>
      <c r="J4" s="361"/>
      <c r="K4" s="361"/>
      <c r="L4" s="361"/>
      <c r="M4" s="361"/>
      <c r="N4" s="361"/>
      <c r="O4" s="361"/>
      <c r="P4" s="361"/>
    </row>
    <row r="5" spans="1:16" ht="8.25" customHeight="1" x14ac:dyDescent="0.15">
      <c r="A5" s="362"/>
      <c r="B5" s="205"/>
      <c r="C5" s="205"/>
      <c r="D5" s="205"/>
      <c r="E5" s="205"/>
      <c r="F5" s="205"/>
      <c r="G5" s="205"/>
      <c r="H5" s="205"/>
      <c r="I5" s="205"/>
      <c r="J5" s="205"/>
      <c r="K5" s="205"/>
      <c r="L5" s="205"/>
      <c r="M5" s="205"/>
      <c r="N5" s="205"/>
      <c r="O5" s="205"/>
      <c r="P5" s="205"/>
    </row>
    <row r="6" spans="1:16" ht="15" customHeight="1" x14ac:dyDescent="0.15">
      <c r="A6" s="362"/>
      <c r="B6" s="442" t="s">
        <v>505</v>
      </c>
      <c r="C6" s="442"/>
      <c r="D6" s="442"/>
      <c r="E6" s="442"/>
      <c r="F6" s="442"/>
      <c r="G6" s="442"/>
      <c r="H6" s="442"/>
      <c r="I6" s="442"/>
      <c r="J6" s="442"/>
      <c r="K6" s="442"/>
      <c r="L6" s="442"/>
      <c r="M6" s="442"/>
      <c r="N6" s="442"/>
      <c r="O6" s="442"/>
      <c r="P6" s="205"/>
    </row>
    <row r="7" spans="1:16" ht="15" customHeight="1" x14ac:dyDescent="0.15">
      <c r="A7" s="362"/>
      <c r="B7" s="442"/>
      <c r="C7" s="442"/>
      <c r="D7" s="442"/>
      <c r="E7" s="442"/>
      <c r="F7" s="442"/>
      <c r="G7" s="442"/>
      <c r="H7" s="442"/>
      <c r="I7" s="442"/>
      <c r="J7" s="442"/>
      <c r="K7" s="442"/>
      <c r="L7" s="442"/>
      <c r="M7" s="442"/>
      <c r="N7" s="442"/>
      <c r="O7" s="442"/>
      <c r="P7" s="205"/>
    </row>
    <row r="8" spans="1:16" ht="15" customHeight="1" x14ac:dyDescent="0.15">
      <c r="A8" s="362"/>
      <c r="B8" s="442"/>
      <c r="C8" s="442"/>
      <c r="D8" s="442"/>
      <c r="E8" s="442"/>
      <c r="F8" s="442"/>
      <c r="G8" s="442"/>
      <c r="H8" s="442"/>
      <c r="I8" s="442"/>
      <c r="J8" s="442"/>
      <c r="K8" s="442"/>
      <c r="L8" s="442"/>
      <c r="M8" s="442"/>
      <c r="N8" s="442"/>
      <c r="O8" s="442"/>
      <c r="P8" s="205"/>
    </row>
    <row r="9" spans="1:16" ht="15" customHeight="1" x14ac:dyDescent="0.15">
      <c r="A9" s="362"/>
      <c r="B9" s="442"/>
      <c r="C9" s="442"/>
      <c r="D9" s="442"/>
      <c r="E9" s="442"/>
      <c r="F9" s="442"/>
      <c r="G9" s="442"/>
      <c r="H9" s="442"/>
      <c r="I9" s="442"/>
      <c r="J9" s="442"/>
      <c r="K9" s="442"/>
      <c r="L9" s="442"/>
      <c r="M9" s="442"/>
      <c r="N9" s="442"/>
      <c r="O9" s="442"/>
      <c r="P9" s="205"/>
    </row>
    <row r="10" spans="1:16" ht="10.5" customHeight="1" x14ac:dyDescent="0.15">
      <c r="A10" s="362"/>
      <c r="B10" s="363"/>
      <c r="C10" s="363"/>
      <c r="D10" s="363"/>
      <c r="E10" s="363"/>
      <c r="F10" s="363"/>
      <c r="G10" s="363"/>
      <c r="H10" s="363"/>
      <c r="I10" s="363"/>
      <c r="J10" s="363"/>
      <c r="K10" s="363"/>
      <c r="L10" s="363"/>
      <c r="M10" s="363"/>
      <c r="N10" s="363"/>
      <c r="O10" s="363"/>
      <c r="P10" s="205"/>
    </row>
    <row r="11" spans="1:16" ht="17.25" customHeight="1" x14ac:dyDescent="0.15">
      <c r="A11" s="360" t="s">
        <v>24</v>
      </c>
      <c r="B11" s="361"/>
      <c r="C11" s="361"/>
      <c r="D11" s="361"/>
      <c r="E11" s="361"/>
      <c r="F11" s="361"/>
      <c r="G11" s="361"/>
      <c r="H11" s="361"/>
      <c r="I11" s="361"/>
      <c r="J11" s="361"/>
      <c r="K11" s="361"/>
      <c r="L11" s="361"/>
      <c r="M11" s="361"/>
      <c r="N11" s="361"/>
      <c r="O11" s="361"/>
      <c r="P11" s="361"/>
    </row>
    <row r="12" spans="1:16" ht="7.5" customHeight="1" x14ac:dyDescent="0.15">
      <c r="A12" s="362"/>
      <c r="B12" s="364"/>
      <c r="C12" s="364"/>
      <c r="D12" s="364"/>
      <c r="E12" s="365"/>
      <c r="F12" s="365"/>
      <c r="G12" s="365"/>
      <c r="H12" s="365"/>
      <c r="I12" s="365"/>
      <c r="J12" s="365"/>
      <c r="K12" s="365"/>
      <c r="L12" s="365"/>
      <c r="M12" s="365"/>
      <c r="N12" s="365"/>
      <c r="O12" s="365"/>
      <c r="P12" s="205"/>
    </row>
    <row r="13" spans="1:16" ht="15" customHeight="1" x14ac:dyDescent="0.15">
      <c r="A13" s="362"/>
      <c r="B13" s="443" t="s">
        <v>484</v>
      </c>
      <c r="C13" s="443"/>
      <c r="D13" s="443"/>
      <c r="E13" s="443"/>
      <c r="F13" s="443"/>
      <c r="G13" s="443"/>
      <c r="H13" s="443"/>
      <c r="I13" s="443"/>
      <c r="J13" s="443"/>
      <c r="K13" s="443"/>
      <c r="L13" s="443"/>
      <c r="M13" s="443"/>
      <c r="N13" s="443"/>
      <c r="O13" s="443"/>
      <c r="P13" s="205"/>
    </row>
    <row r="14" spans="1:16" ht="15" customHeight="1" x14ac:dyDescent="0.15">
      <c r="A14" s="362"/>
      <c r="B14" s="443"/>
      <c r="C14" s="443"/>
      <c r="D14" s="443"/>
      <c r="E14" s="443"/>
      <c r="F14" s="443"/>
      <c r="G14" s="443"/>
      <c r="H14" s="443"/>
      <c r="I14" s="443"/>
      <c r="J14" s="443"/>
      <c r="K14" s="443"/>
      <c r="L14" s="443"/>
      <c r="M14" s="443"/>
      <c r="N14" s="443"/>
      <c r="O14" s="443"/>
      <c r="P14" s="205"/>
    </row>
    <row r="15" spans="1:16" ht="15" customHeight="1" x14ac:dyDescent="0.15">
      <c r="A15" s="362"/>
      <c r="B15" s="443"/>
      <c r="C15" s="443"/>
      <c r="D15" s="443"/>
      <c r="E15" s="443"/>
      <c r="F15" s="443"/>
      <c r="G15" s="443"/>
      <c r="H15" s="443"/>
      <c r="I15" s="443"/>
      <c r="J15" s="443"/>
      <c r="K15" s="443"/>
      <c r="L15" s="443"/>
      <c r="M15" s="443"/>
      <c r="N15" s="443"/>
      <c r="O15" s="443"/>
      <c r="P15" s="205"/>
    </row>
    <row r="16" spans="1:16" ht="15" customHeight="1" x14ac:dyDescent="0.15">
      <c r="A16" s="362"/>
      <c r="B16" s="443"/>
      <c r="C16" s="443"/>
      <c r="D16" s="443"/>
      <c r="E16" s="443"/>
      <c r="F16" s="443"/>
      <c r="G16" s="443"/>
      <c r="H16" s="443"/>
      <c r="I16" s="443"/>
      <c r="J16" s="443"/>
      <c r="K16" s="443"/>
      <c r="L16" s="443"/>
      <c r="M16" s="443"/>
      <c r="N16" s="443"/>
      <c r="O16" s="443"/>
      <c r="P16" s="205"/>
    </row>
    <row r="17" spans="1:53" ht="7.5" customHeight="1" x14ac:dyDescent="0.15">
      <c r="A17" s="52"/>
      <c r="B17" s="52"/>
      <c r="C17" s="52"/>
      <c r="D17" s="52"/>
      <c r="E17" s="52"/>
      <c r="F17" s="52"/>
      <c r="G17" s="52"/>
      <c r="H17" s="52"/>
      <c r="I17" s="52"/>
      <c r="J17" s="52"/>
      <c r="K17" s="52"/>
      <c r="L17" s="52"/>
      <c r="M17" s="52"/>
      <c r="N17" s="52"/>
      <c r="O17" s="52"/>
      <c r="P17" s="52"/>
    </row>
    <row r="18" spans="1:53" ht="17.25" customHeight="1" x14ac:dyDescent="0.15">
      <c r="A18" s="366" t="s">
        <v>25</v>
      </c>
      <c r="B18" s="367"/>
      <c r="C18" s="367"/>
      <c r="D18" s="367"/>
      <c r="E18" s="367"/>
      <c r="F18" s="367"/>
      <c r="G18" s="367"/>
      <c r="H18" s="367"/>
      <c r="I18" s="367"/>
      <c r="J18" s="367"/>
      <c r="K18" s="367"/>
      <c r="L18" s="367"/>
      <c r="M18" s="367"/>
      <c r="N18" s="367"/>
      <c r="O18" s="367"/>
      <c r="P18" s="367"/>
    </row>
    <row r="19" spans="1:53" ht="7.5" customHeight="1" x14ac:dyDescent="0.15">
      <c r="A19" s="362"/>
      <c r="B19" s="364"/>
      <c r="C19" s="364"/>
      <c r="D19" s="364"/>
      <c r="E19" s="365"/>
      <c r="F19" s="365"/>
      <c r="G19" s="365"/>
      <c r="H19" s="365"/>
      <c r="I19" s="365"/>
      <c r="J19" s="365"/>
      <c r="K19" s="365"/>
      <c r="L19" s="365"/>
      <c r="M19" s="365"/>
      <c r="N19" s="365"/>
      <c r="O19" s="365"/>
      <c r="P19" s="205"/>
    </row>
    <row r="20" spans="1:53" s="357" customFormat="1" ht="15" customHeight="1" x14ac:dyDescent="0.45">
      <c r="A20" s="368"/>
      <c r="B20" s="443" t="s">
        <v>483</v>
      </c>
      <c r="C20" s="443"/>
      <c r="D20" s="443"/>
      <c r="E20" s="443"/>
      <c r="F20" s="443"/>
      <c r="G20" s="443"/>
      <c r="H20" s="443"/>
      <c r="I20" s="443"/>
      <c r="J20" s="443"/>
      <c r="K20" s="443"/>
      <c r="L20" s="443"/>
      <c r="M20" s="443"/>
      <c r="N20" s="443"/>
      <c r="O20" s="443"/>
      <c r="P20" s="368"/>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row>
    <row r="21" spans="1:53" s="357" customFormat="1" ht="15" customHeight="1" x14ac:dyDescent="0.45">
      <c r="A21" s="368"/>
      <c r="B21" s="443"/>
      <c r="C21" s="443"/>
      <c r="D21" s="443"/>
      <c r="E21" s="443"/>
      <c r="F21" s="443"/>
      <c r="G21" s="443"/>
      <c r="H21" s="443"/>
      <c r="I21" s="443"/>
      <c r="J21" s="443"/>
      <c r="K21" s="443"/>
      <c r="L21" s="443"/>
      <c r="M21" s="443"/>
      <c r="N21" s="443"/>
      <c r="O21" s="443"/>
      <c r="P21" s="368"/>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row>
    <row r="22" spans="1:53" s="357" customFormat="1" ht="5.25" customHeight="1" x14ac:dyDescent="0.45">
      <c r="A22" s="368"/>
      <c r="B22" s="368"/>
      <c r="C22" s="368"/>
      <c r="D22" s="368"/>
      <c r="E22" s="368"/>
      <c r="F22" s="368"/>
      <c r="G22" s="368"/>
      <c r="H22" s="368"/>
      <c r="I22" s="368"/>
      <c r="J22" s="368"/>
      <c r="K22" s="368"/>
      <c r="L22" s="368"/>
      <c r="M22" s="368"/>
      <c r="N22" s="368"/>
      <c r="O22" s="368"/>
      <c r="P22" s="368"/>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row>
    <row r="23" spans="1:53" s="358" customFormat="1" ht="17.25" customHeight="1" x14ac:dyDescent="0.15">
      <c r="A23" s="421" t="s">
        <v>189</v>
      </c>
      <c r="B23" s="361"/>
      <c r="C23" s="361"/>
      <c r="D23" s="361"/>
      <c r="E23" s="361"/>
      <c r="F23" s="361"/>
      <c r="G23" s="361"/>
      <c r="H23" s="361"/>
      <c r="I23" s="361"/>
      <c r="J23" s="361"/>
      <c r="K23" s="361"/>
      <c r="L23" s="361"/>
      <c r="M23" s="361"/>
      <c r="N23" s="361"/>
      <c r="O23" s="361"/>
      <c r="P23" s="422"/>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row>
    <row r="24" spans="1:53" ht="7.5" customHeight="1" x14ac:dyDescent="0.15">
      <c r="A24" s="158"/>
      <c r="B24" s="2"/>
      <c r="C24" s="2"/>
      <c r="D24" s="2"/>
      <c r="E24" s="49"/>
      <c r="F24" s="49"/>
      <c r="G24" s="49"/>
      <c r="H24" s="49"/>
      <c r="I24" s="49"/>
      <c r="J24" s="49"/>
      <c r="K24" s="49"/>
      <c r="L24" s="49"/>
      <c r="M24" s="49"/>
      <c r="N24" s="49"/>
      <c r="O24" s="49"/>
      <c r="P24" s="49"/>
    </row>
    <row r="25" spans="1:53" s="357" customFormat="1" ht="4.5" customHeight="1" x14ac:dyDescent="0.45">
      <c r="A25" s="368"/>
      <c r="B25" s="447"/>
      <c r="C25" s="447"/>
      <c r="D25" s="447"/>
      <c r="E25" s="447"/>
      <c r="F25" s="447"/>
      <c r="G25" s="447"/>
      <c r="H25" s="447"/>
      <c r="I25" s="447"/>
      <c r="J25" s="447"/>
      <c r="K25" s="447"/>
      <c r="L25" s="447"/>
      <c r="M25" s="447"/>
      <c r="N25" s="447"/>
      <c r="O25" s="447"/>
      <c r="P25" s="368"/>
    </row>
    <row r="26" spans="1:53" s="357" customFormat="1" ht="16.5" customHeight="1" x14ac:dyDescent="0.45">
      <c r="A26" s="368"/>
      <c r="B26" s="419" t="s">
        <v>699</v>
      </c>
      <c r="C26" s="419"/>
      <c r="D26" s="419"/>
      <c r="E26" s="419"/>
      <c r="F26" s="419"/>
      <c r="G26" s="419"/>
      <c r="H26" s="419"/>
      <c r="I26" s="419"/>
      <c r="J26" s="419"/>
      <c r="K26" s="419"/>
      <c r="L26" s="419"/>
      <c r="M26" s="419"/>
      <c r="N26" s="419"/>
      <c r="O26" s="419"/>
      <c r="P26" s="368"/>
    </row>
    <row r="27" spans="1:53" s="357" customFormat="1" ht="3.75" customHeight="1" x14ac:dyDescent="0.45">
      <c r="A27" s="368"/>
      <c r="B27" s="419"/>
      <c r="C27" s="419"/>
      <c r="D27" s="419"/>
      <c r="E27" s="419"/>
      <c r="F27" s="419"/>
      <c r="G27" s="419"/>
      <c r="H27" s="419"/>
      <c r="I27" s="419"/>
      <c r="J27" s="419"/>
      <c r="K27" s="419"/>
      <c r="L27" s="419"/>
      <c r="M27" s="419"/>
      <c r="N27" s="419"/>
      <c r="O27" s="419"/>
      <c r="P27" s="368"/>
    </row>
    <row r="28" spans="1:53" s="357" customFormat="1" ht="16.5" customHeight="1" x14ac:dyDescent="0.45">
      <c r="A28" s="368"/>
      <c r="B28" s="419" t="s">
        <v>700</v>
      </c>
      <c r="C28" s="419"/>
      <c r="D28" s="419"/>
      <c r="E28" s="419"/>
      <c r="F28" s="419"/>
      <c r="G28" s="419"/>
      <c r="H28" s="419"/>
      <c r="I28" s="419"/>
      <c r="J28" s="419"/>
      <c r="K28" s="419"/>
      <c r="L28" s="419"/>
      <c r="M28" s="419"/>
      <c r="N28" s="419"/>
      <c r="O28" s="419"/>
      <c r="P28" s="368"/>
    </row>
    <row r="29" spans="1:53" s="357" customFormat="1" ht="16.5" customHeight="1" x14ac:dyDescent="0.45">
      <c r="A29" s="368"/>
      <c r="B29" s="419" t="s">
        <v>701</v>
      </c>
      <c r="C29" s="419"/>
      <c r="D29" s="419"/>
      <c r="E29" s="419"/>
      <c r="F29" s="419"/>
      <c r="G29" s="419"/>
      <c r="H29" s="419"/>
      <c r="I29" s="419"/>
      <c r="J29" s="419"/>
      <c r="K29" s="419"/>
      <c r="L29" s="419"/>
      <c r="M29" s="419"/>
      <c r="N29" s="419"/>
      <c r="O29" s="419"/>
      <c r="P29" s="368"/>
    </row>
    <row r="30" spans="1:53" s="357" customFormat="1" ht="3.75" customHeight="1" x14ac:dyDescent="0.45">
      <c r="A30" s="368"/>
      <c r="B30" s="419"/>
      <c r="C30" s="419"/>
      <c r="D30" s="419"/>
      <c r="E30" s="419"/>
      <c r="F30" s="419"/>
      <c r="G30" s="419"/>
      <c r="H30" s="419"/>
      <c r="I30" s="419"/>
      <c r="J30" s="419"/>
      <c r="K30" s="419"/>
      <c r="L30" s="419"/>
      <c r="M30" s="419"/>
      <c r="N30" s="419"/>
      <c r="O30" s="419"/>
      <c r="P30" s="368"/>
    </row>
    <row r="31" spans="1:53" s="357" customFormat="1" ht="16.5" customHeight="1" x14ac:dyDescent="0.45">
      <c r="A31" s="368"/>
      <c r="B31" s="419" t="s">
        <v>702</v>
      </c>
      <c r="C31" s="419"/>
      <c r="D31" s="419"/>
      <c r="E31" s="419"/>
      <c r="F31" s="419"/>
      <c r="G31" s="419"/>
      <c r="H31" s="419"/>
      <c r="I31" s="419"/>
      <c r="J31" s="419"/>
      <c r="K31" s="419"/>
      <c r="L31" s="419"/>
      <c r="M31" s="419"/>
      <c r="N31" s="419"/>
      <c r="O31" s="419"/>
      <c r="P31" s="368"/>
    </row>
    <row r="32" spans="1:53" s="357" customFormat="1" ht="3.75" customHeight="1" x14ac:dyDescent="0.45">
      <c r="A32" s="368"/>
      <c r="B32" s="419"/>
      <c r="C32" s="419"/>
      <c r="D32" s="419"/>
      <c r="E32" s="419"/>
      <c r="F32" s="419"/>
      <c r="G32" s="419"/>
      <c r="H32" s="419"/>
      <c r="I32" s="419"/>
      <c r="J32" s="419"/>
      <c r="K32" s="419"/>
      <c r="L32" s="419"/>
      <c r="M32" s="419"/>
      <c r="N32" s="419"/>
      <c r="O32" s="419"/>
      <c r="P32" s="368"/>
    </row>
    <row r="33" spans="1:16" s="357" customFormat="1" ht="16.5" customHeight="1" x14ac:dyDescent="0.45">
      <c r="A33" s="368"/>
      <c r="B33" s="419" t="s">
        <v>703</v>
      </c>
      <c r="C33" s="419"/>
      <c r="D33" s="419"/>
      <c r="E33" s="419"/>
      <c r="F33" s="419"/>
      <c r="G33" s="419"/>
      <c r="H33" s="419"/>
      <c r="I33" s="419"/>
      <c r="J33" s="419"/>
      <c r="K33" s="419"/>
      <c r="L33" s="419"/>
      <c r="M33" s="419"/>
      <c r="N33" s="419"/>
      <c r="O33" s="419"/>
      <c r="P33" s="368"/>
    </row>
    <row r="34" spans="1:16" s="357" customFormat="1" ht="16.5" customHeight="1" x14ac:dyDescent="0.45">
      <c r="A34" s="368"/>
      <c r="B34" s="419" t="s">
        <v>704</v>
      </c>
      <c r="C34" s="419"/>
      <c r="D34" s="419"/>
      <c r="E34" s="419"/>
      <c r="F34" s="419"/>
      <c r="G34" s="419"/>
      <c r="H34" s="419"/>
      <c r="I34" s="419"/>
      <c r="J34" s="419"/>
      <c r="K34" s="419"/>
      <c r="L34" s="419"/>
      <c r="M34" s="419"/>
      <c r="N34" s="419"/>
      <c r="O34" s="419"/>
      <c r="P34" s="368"/>
    </row>
    <row r="35" spans="1:16" s="357" customFormat="1" ht="3.75" customHeight="1" x14ac:dyDescent="0.45">
      <c r="A35" s="368"/>
      <c r="B35" s="419"/>
      <c r="C35" s="419"/>
      <c r="D35" s="419"/>
      <c r="E35" s="419"/>
      <c r="F35" s="419"/>
      <c r="G35" s="419"/>
      <c r="H35" s="419"/>
      <c r="I35" s="419"/>
      <c r="J35" s="419"/>
      <c r="K35" s="419"/>
      <c r="L35" s="419"/>
      <c r="M35" s="419"/>
      <c r="N35" s="419"/>
      <c r="O35" s="419"/>
      <c r="P35" s="368"/>
    </row>
    <row r="36" spans="1:16" s="357" customFormat="1" ht="16.5" customHeight="1" x14ac:dyDescent="0.45">
      <c r="A36" s="368"/>
      <c r="B36" s="419" t="s">
        <v>705</v>
      </c>
      <c r="C36" s="419"/>
      <c r="D36" s="419"/>
      <c r="E36" s="419"/>
      <c r="F36" s="419"/>
      <c r="G36" s="419"/>
      <c r="H36" s="419"/>
      <c r="I36" s="419"/>
      <c r="J36" s="419"/>
      <c r="K36" s="419"/>
      <c r="L36" s="419"/>
      <c r="M36" s="419"/>
      <c r="N36" s="419"/>
      <c r="O36" s="419"/>
      <c r="P36" s="368"/>
    </row>
    <row r="37" spans="1:16" s="357" customFormat="1" ht="16.5" customHeight="1" x14ac:dyDescent="0.45">
      <c r="A37" s="368"/>
      <c r="B37" s="419" t="s">
        <v>706</v>
      </c>
      <c r="C37" s="419"/>
      <c r="D37" s="419"/>
      <c r="E37" s="419"/>
      <c r="F37" s="419"/>
      <c r="G37" s="419"/>
      <c r="H37" s="419"/>
      <c r="I37" s="419"/>
      <c r="J37" s="419"/>
      <c r="K37" s="419"/>
      <c r="L37" s="419"/>
      <c r="M37" s="419"/>
      <c r="N37" s="419"/>
      <c r="O37" s="419"/>
      <c r="P37" s="368"/>
    </row>
    <row r="38" spans="1:16" s="357" customFormat="1" ht="16.5" customHeight="1" x14ac:dyDescent="0.45">
      <c r="A38" s="368"/>
      <c r="B38" s="419" t="s">
        <v>707</v>
      </c>
      <c r="C38" s="419"/>
      <c r="D38" s="419"/>
      <c r="E38" s="419"/>
      <c r="F38" s="419"/>
      <c r="G38" s="419"/>
      <c r="H38" s="419"/>
      <c r="I38" s="419"/>
      <c r="J38" s="419"/>
      <c r="K38" s="419"/>
      <c r="L38" s="419"/>
      <c r="M38" s="419"/>
      <c r="N38" s="419"/>
      <c r="O38" s="419"/>
      <c r="P38" s="368"/>
    </row>
    <row r="39" spans="1:16" s="357" customFormat="1" ht="3.75" customHeight="1" x14ac:dyDescent="0.45">
      <c r="A39" s="368"/>
      <c r="B39" s="419"/>
      <c r="C39" s="419"/>
      <c r="D39" s="419"/>
      <c r="E39" s="419"/>
      <c r="F39" s="419"/>
      <c r="G39" s="419"/>
      <c r="H39" s="419"/>
      <c r="I39" s="419"/>
      <c r="J39" s="419"/>
      <c r="K39" s="419"/>
      <c r="L39" s="419"/>
      <c r="M39" s="419"/>
      <c r="N39" s="419"/>
      <c r="O39" s="419"/>
      <c r="P39" s="368"/>
    </row>
    <row r="40" spans="1:16" s="357" customFormat="1" ht="16.5" customHeight="1" x14ac:dyDescent="0.45">
      <c r="A40" s="368"/>
      <c r="B40" s="419" t="s">
        <v>708</v>
      </c>
      <c r="C40" s="419"/>
      <c r="D40" s="419"/>
      <c r="E40" s="419"/>
      <c r="F40" s="419"/>
      <c r="G40" s="419"/>
      <c r="H40" s="419"/>
      <c r="I40" s="419"/>
      <c r="J40" s="419"/>
      <c r="K40" s="419"/>
      <c r="L40" s="419"/>
      <c r="M40" s="419"/>
      <c r="N40" s="419"/>
      <c r="O40" s="419"/>
      <c r="P40" s="368"/>
    </row>
    <row r="41" spans="1:16" s="357" customFormat="1" ht="16.5" customHeight="1" x14ac:dyDescent="0.45">
      <c r="A41" s="368"/>
      <c r="B41" s="419" t="s">
        <v>709</v>
      </c>
      <c r="C41" s="419"/>
      <c r="D41" s="419"/>
      <c r="E41" s="419"/>
      <c r="F41" s="419"/>
      <c r="G41" s="419"/>
      <c r="H41" s="419"/>
      <c r="I41" s="419"/>
      <c r="J41" s="419"/>
      <c r="K41" s="419"/>
      <c r="L41" s="419"/>
      <c r="M41" s="419"/>
      <c r="N41" s="419"/>
      <c r="O41" s="419"/>
      <c r="P41" s="368"/>
    </row>
    <row r="42" spans="1:16" s="357" customFormat="1" ht="16.5" customHeight="1" x14ac:dyDescent="0.45">
      <c r="A42" s="368"/>
      <c r="B42" s="419" t="s">
        <v>710</v>
      </c>
      <c r="C42" s="419"/>
      <c r="D42" s="419"/>
      <c r="E42" s="419"/>
      <c r="F42" s="419"/>
      <c r="G42" s="419"/>
      <c r="H42" s="419"/>
      <c r="I42" s="419"/>
      <c r="J42" s="419"/>
      <c r="K42" s="419"/>
      <c r="L42" s="419"/>
      <c r="M42" s="419"/>
      <c r="N42" s="419"/>
      <c r="O42" s="419"/>
      <c r="P42" s="368"/>
    </row>
    <row r="43" spans="1:16" s="357" customFormat="1" ht="3.75" customHeight="1" x14ac:dyDescent="0.45">
      <c r="A43" s="368"/>
      <c r="B43" s="419"/>
      <c r="C43" s="419"/>
      <c r="D43" s="420"/>
      <c r="E43" s="420"/>
      <c r="F43" s="420"/>
      <c r="G43" s="420"/>
      <c r="H43" s="420"/>
      <c r="I43" s="420"/>
      <c r="J43" s="420"/>
      <c r="K43" s="420"/>
      <c r="L43" s="420"/>
      <c r="M43" s="420"/>
      <c r="N43" s="420"/>
      <c r="O43" s="420"/>
      <c r="P43" s="368"/>
    </row>
    <row r="44" spans="1:16" s="357" customFormat="1" ht="16.5" customHeight="1" x14ac:dyDescent="0.45">
      <c r="A44" s="368"/>
      <c r="B44" s="419" t="s">
        <v>711</v>
      </c>
      <c r="C44" s="419"/>
      <c r="D44" s="420"/>
      <c r="E44" s="420"/>
      <c r="F44" s="420"/>
      <c r="G44" s="420"/>
      <c r="H44" s="420"/>
      <c r="I44" s="420"/>
      <c r="J44" s="420"/>
      <c r="K44" s="420"/>
      <c r="L44" s="420"/>
      <c r="M44" s="420"/>
      <c r="N44" s="420"/>
      <c r="O44" s="420"/>
      <c r="P44" s="368"/>
    </row>
    <row r="45" spans="1:16" ht="6" customHeight="1" x14ac:dyDescent="0.15">
      <c r="A45" s="158"/>
      <c r="B45" s="2"/>
      <c r="C45" s="2"/>
      <c r="D45" s="2"/>
      <c r="E45" s="49"/>
      <c r="F45" s="49"/>
      <c r="G45" s="49"/>
      <c r="H45" s="49"/>
      <c r="I45" s="49"/>
      <c r="J45" s="49"/>
      <c r="K45" s="49"/>
      <c r="L45" s="49"/>
      <c r="M45" s="49"/>
      <c r="N45" s="49"/>
      <c r="O45" s="49"/>
      <c r="P45" s="49"/>
    </row>
    <row r="46" spans="1:16" s="358" customFormat="1" ht="17.25" customHeight="1" x14ac:dyDescent="0.15">
      <c r="A46" s="366" t="s">
        <v>26</v>
      </c>
      <c r="B46" s="367"/>
      <c r="C46" s="367"/>
      <c r="D46" s="367"/>
      <c r="E46" s="367"/>
      <c r="F46" s="367"/>
      <c r="G46" s="367"/>
      <c r="H46" s="367"/>
      <c r="I46" s="367"/>
      <c r="J46" s="367"/>
      <c r="K46" s="367"/>
      <c r="L46" s="367"/>
      <c r="M46" s="367"/>
      <c r="N46" s="367"/>
      <c r="O46" s="367"/>
      <c r="P46" s="367"/>
    </row>
    <row r="47" spans="1:16" ht="7.5" customHeight="1" x14ac:dyDescent="0.15">
      <c r="A47" s="158"/>
      <c r="B47" s="2"/>
      <c r="C47" s="2"/>
      <c r="D47" s="2"/>
      <c r="E47" s="49"/>
      <c r="F47" s="49"/>
      <c r="G47" s="49"/>
      <c r="H47" s="49"/>
      <c r="I47" s="49"/>
      <c r="J47" s="49"/>
      <c r="K47" s="49"/>
      <c r="L47" s="49"/>
      <c r="M47" s="49"/>
      <c r="N47" s="49"/>
      <c r="O47" s="49"/>
      <c r="P47" s="49"/>
    </row>
    <row r="48" spans="1:16" s="4" customFormat="1" ht="16.5" customHeight="1" x14ac:dyDescent="0.15">
      <c r="A48" s="158"/>
      <c r="B48" s="443" t="s">
        <v>448</v>
      </c>
      <c r="C48" s="443"/>
      <c r="D48" s="443"/>
      <c r="E48" s="443"/>
      <c r="F48" s="443"/>
      <c r="G48" s="443"/>
      <c r="H48" s="443"/>
      <c r="I48" s="443"/>
      <c r="J48" s="443"/>
      <c r="K48" s="443"/>
      <c r="L48" s="443"/>
      <c r="M48" s="443"/>
      <c r="N48" s="443"/>
      <c r="O48" s="443"/>
      <c r="P48" s="49"/>
    </row>
    <row r="49" spans="1:16" s="4" customFormat="1" ht="16.5" customHeight="1" x14ac:dyDescent="0.15">
      <c r="A49" s="158"/>
      <c r="B49" s="49" t="s">
        <v>457</v>
      </c>
      <c r="C49" s="49"/>
      <c r="D49" s="49"/>
      <c r="E49" s="49"/>
      <c r="F49" s="49"/>
      <c r="G49" s="49"/>
      <c r="H49" s="49"/>
      <c r="I49" s="49"/>
      <c r="J49" s="49"/>
      <c r="K49" s="49"/>
      <c r="L49" s="49"/>
      <c r="M49" s="49"/>
      <c r="N49" s="49"/>
      <c r="O49" s="49"/>
      <c r="P49" s="49"/>
    </row>
    <row r="50" spans="1:16" s="4" customFormat="1" ht="16.5" customHeight="1" x14ac:dyDescent="0.15">
      <c r="A50" s="158"/>
      <c r="B50" s="49"/>
      <c r="C50" s="49" t="s">
        <v>458</v>
      </c>
      <c r="D50" s="49"/>
      <c r="E50" s="50"/>
      <c r="F50" s="50"/>
      <c r="G50" s="50"/>
      <c r="H50" s="50"/>
      <c r="I50" s="50"/>
      <c r="J50" s="50"/>
      <c r="K50" s="50"/>
      <c r="L50" s="50"/>
      <c r="M50" s="50"/>
      <c r="N50" s="50"/>
      <c r="O50" s="50"/>
      <c r="P50" s="49"/>
    </row>
    <row r="51" spans="1:16" s="4" customFormat="1" ht="16.5" customHeight="1" x14ac:dyDescent="0.15">
      <c r="A51" s="158"/>
      <c r="B51" s="49"/>
      <c r="C51" s="107" t="s">
        <v>447</v>
      </c>
      <c r="D51" s="446" t="s">
        <v>712</v>
      </c>
      <c r="E51" s="446"/>
      <c r="F51" s="446"/>
      <c r="G51" s="446"/>
      <c r="H51" s="446"/>
      <c r="I51" s="371"/>
      <c r="J51" s="371"/>
      <c r="K51" s="49"/>
      <c r="L51" s="49"/>
      <c r="M51" s="49"/>
      <c r="N51" s="49"/>
      <c r="O51" s="49"/>
      <c r="P51" s="49"/>
    </row>
    <row r="52" spans="1:16" s="4" customFormat="1" ht="11.25" customHeight="1" x14ac:dyDescent="0.15">
      <c r="A52" s="362"/>
      <c r="B52" s="365"/>
      <c r="C52" s="369"/>
      <c r="D52" s="369"/>
      <c r="E52" s="369"/>
      <c r="F52" s="369"/>
      <c r="G52" s="369"/>
      <c r="H52" s="369"/>
      <c r="I52" s="369"/>
      <c r="J52" s="369"/>
      <c r="K52" s="369"/>
      <c r="L52" s="369"/>
      <c r="M52" s="369"/>
      <c r="N52" s="369"/>
      <c r="O52" s="369"/>
      <c r="P52" s="205"/>
    </row>
    <row r="53" spans="1:16" s="4" customFormat="1" ht="16.5" customHeight="1" x14ac:dyDescent="0.15">
      <c r="A53" s="362"/>
      <c r="B53" s="369" t="s">
        <v>204</v>
      </c>
      <c r="C53" s="369"/>
      <c r="D53" s="369"/>
      <c r="E53" s="369"/>
      <c r="F53" s="369"/>
      <c r="G53" s="369"/>
      <c r="H53" s="369"/>
      <c r="I53" s="369"/>
      <c r="J53" s="369"/>
      <c r="K53" s="369"/>
      <c r="L53" s="369"/>
      <c r="M53" s="369"/>
      <c r="N53" s="369"/>
      <c r="O53" s="369"/>
      <c r="P53" s="205"/>
    </row>
    <row r="54" spans="1:16" s="4" customFormat="1" ht="16.5" customHeight="1" x14ac:dyDescent="0.15">
      <c r="A54" s="362"/>
      <c r="B54" s="49"/>
      <c r="C54" s="445" t="s">
        <v>713</v>
      </c>
      <c r="D54" s="445"/>
      <c r="E54" s="445"/>
      <c r="F54" s="445"/>
      <c r="G54" s="445"/>
      <c r="H54" s="445"/>
      <c r="I54" s="445"/>
      <c r="J54" s="445"/>
      <c r="K54" s="445"/>
      <c r="L54" s="445"/>
      <c r="M54" s="445"/>
      <c r="N54" s="370"/>
      <c r="O54" s="370"/>
      <c r="P54" s="205"/>
    </row>
    <row r="55" spans="1:16" s="4" customFormat="1" ht="16.5" customHeight="1" x14ac:dyDescent="0.15">
      <c r="A55" s="362"/>
      <c r="B55" s="49"/>
      <c r="C55" s="445"/>
      <c r="D55" s="445"/>
      <c r="E55" s="445"/>
      <c r="F55" s="445"/>
      <c r="G55" s="445"/>
      <c r="H55" s="445"/>
      <c r="I55" s="445"/>
      <c r="J55" s="445"/>
      <c r="K55" s="445"/>
      <c r="L55" s="445"/>
      <c r="M55" s="445"/>
      <c r="N55" s="370"/>
      <c r="O55" s="370"/>
      <c r="P55" s="205"/>
    </row>
    <row r="56" spans="1:16" s="4" customFormat="1" ht="14.25" x14ac:dyDescent="0.15">
      <c r="A56" s="49"/>
      <c r="B56" s="50"/>
      <c r="C56" s="50"/>
      <c r="D56" s="50"/>
      <c r="E56" s="50"/>
      <c r="F56" s="50"/>
      <c r="G56" s="50"/>
      <c r="H56" s="50"/>
      <c r="I56" s="50"/>
      <c r="J56" s="50"/>
      <c r="K56" s="50"/>
      <c r="L56" s="50"/>
      <c r="M56" s="50"/>
      <c r="N56" s="50"/>
      <c r="O56" s="50"/>
      <c r="P56" s="49"/>
    </row>
    <row r="57" spans="1:16" s="4" customFormat="1" ht="14.25" x14ac:dyDescent="0.15">
      <c r="A57" s="49"/>
      <c r="B57" s="50"/>
      <c r="C57" s="50"/>
      <c r="D57" s="50"/>
      <c r="E57" s="50"/>
      <c r="F57" s="50"/>
      <c r="G57" s="50"/>
      <c r="H57" s="50"/>
      <c r="I57" s="50"/>
      <c r="J57" s="50"/>
      <c r="K57" s="50"/>
      <c r="L57" s="50"/>
      <c r="M57" s="50"/>
      <c r="N57" s="50"/>
      <c r="O57" s="50"/>
      <c r="P57" s="49"/>
    </row>
    <row r="58" spans="1:16" s="4" customFormat="1" ht="14.25" x14ac:dyDescent="0.15">
      <c r="A58" s="49"/>
      <c r="B58" s="50"/>
      <c r="C58" s="50"/>
      <c r="D58" s="50"/>
      <c r="E58" s="50"/>
      <c r="F58" s="50"/>
      <c r="G58" s="50"/>
      <c r="H58" s="50"/>
      <c r="I58" s="50"/>
      <c r="J58" s="50"/>
      <c r="K58" s="50"/>
      <c r="L58" s="50"/>
      <c r="M58" s="50"/>
      <c r="N58" s="50"/>
      <c r="O58" s="50"/>
      <c r="P58" s="49"/>
    </row>
    <row r="59" spans="1:16" s="4" customFormat="1" ht="14.25" x14ac:dyDescent="0.15">
      <c r="B59" s="3"/>
      <c r="C59" s="3"/>
      <c r="D59" s="3"/>
      <c r="E59" s="3"/>
      <c r="F59" s="3"/>
      <c r="G59" s="3"/>
      <c r="H59" s="3"/>
      <c r="I59" s="3"/>
      <c r="J59" s="3"/>
      <c r="K59" s="3"/>
      <c r="L59" s="3"/>
      <c r="M59" s="3"/>
      <c r="N59" s="3"/>
      <c r="O59" s="3"/>
    </row>
    <row r="60" spans="1:16" s="4" customFormat="1" ht="14.25" x14ac:dyDescent="0.15">
      <c r="B60" s="3"/>
      <c r="C60" s="3"/>
      <c r="D60" s="3"/>
      <c r="E60" s="3"/>
      <c r="F60" s="3"/>
      <c r="G60" s="3"/>
      <c r="H60" s="3"/>
      <c r="I60" s="3"/>
      <c r="J60" s="3"/>
      <c r="K60" s="3"/>
      <c r="L60" s="3"/>
      <c r="M60" s="3"/>
      <c r="N60" s="3"/>
      <c r="O60" s="3"/>
    </row>
    <row r="61" spans="1:16" s="4" customFormat="1" ht="14.25" x14ac:dyDescent="0.15">
      <c r="B61" s="3"/>
      <c r="C61" s="3"/>
      <c r="D61" s="3"/>
      <c r="E61" s="3"/>
      <c r="F61" s="3"/>
      <c r="G61" s="3"/>
      <c r="H61" s="3"/>
      <c r="I61" s="3"/>
      <c r="J61" s="3"/>
      <c r="K61" s="3"/>
      <c r="L61" s="3"/>
      <c r="M61" s="3"/>
      <c r="N61" s="3"/>
      <c r="O61" s="3"/>
    </row>
    <row r="62" spans="1:16" s="4" customFormat="1" ht="14.25" x14ac:dyDescent="0.15">
      <c r="B62" s="3"/>
      <c r="C62" s="3"/>
      <c r="D62" s="3"/>
      <c r="E62" s="3"/>
      <c r="F62" s="3"/>
      <c r="G62" s="3"/>
      <c r="H62" s="3"/>
      <c r="I62" s="3"/>
      <c r="J62" s="3"/>
      <c r="K62" s="3"/>
      <c r="L62" s="3"/>
      <c r="M62" s="3"/>
      <c r="N62" s="3"/>
      <c r="O62" s="3"/>
    </row>
    <row r="63" spans="1:16" s="4" customFormat="1" ht="14.25" x14ac:dyDescent="0.15">
      <c r="B63" s="3"/>
      <c r="C63" s="3"/>
      <c r="D63" s="3"/>
      <c r="E63" s="3"/>
      <c r="F63" s="3"/>
      <c r="G63" s="3"/>
      <c r="H63" s="3"/>
      <c r="I63" s="3"/>
      <c r="J63" s="3"/>
      <c r="K63" s="3"/>
      <c r="L63" s="3"/>
      <c r="M63" s="3"/>
      <c r="N63" s="3"/>
      <c r="O63" s="3"/>
    </row>
    <row r="64" spans="1:16" s="4" customFormat="1" ht="14.25" x14ac:dyDescent="0.15">
      <c r="B64" s="3"/>
      <c r="C64" s="3"/>
      <c r="D64" s="3"/>
      <c r="E64" s="3"/>
      <c r="F64" s="3"/>
      <c r="G64" s="3"/>
      <c r="H64" s="3"/>
      <c r="I64" s="3"/>
      <c r="J64" s="3"/>
      <c r="K64" s="3"/>
      <c r="L64" s="3"/>
      <c r="M64" s="3"/>
      <c r="N64" s="3"/>
      <c r="O64" s="3"/>
    </row>
    <row r="65" spans="2:15" s="4" customFormat="1" ht="14.25" x14ac:dyDescent="0.15">
      <c r="B65" s="3"/>
      <c r="C65" s="3"/>
      <c r="D65" s="3"/>
      <c r="E65" s="3"/>
      <c r="F65" s="3"/>
      <c r="G65" s="3"/>
      <c r="H65" s="3"/>
      <c r="I65" s="3"/>
      <c r="J65" s="3"/>
      <c r="K65" s="3"/>
      <c r="L65" s="3"/>
      <c r="M65" s="3"/>
      <c r="N65" s="3"/>
      <c r="O65" s="3"/>
    </row>
    <row r="66" spans="2:15" s="4" customFormat="1" ht="14.25" x14ac:dyDescent="0.15">
      <c r="B66" s="3"/>
      <c r="C66" s="3"/>
      <c r="D66" s="3"/>
      <c r="E66" s="3"/>
      <c r="F66" s="3"/>
      <c r="G66" s="3"/>
      <c r="H66" s="3"/>
      <c r="I66" s="3"/>
      <c r="J66" s="3"/>
      <c r="K66" s="3"/>
      <c r="L66" s="3"/>
      <c r="M66" s="3"/>
      <c r="N66" s="3"/>
      <c r="O66" s="3"/>
    </row>
    <row r="67" spans="2:15" s="4" customFormat="1" ht="14.25" x14ac:dyDescent="0.15">
      <c r="B67" s="3"/>
      <c r="C67" s="3"/>
      <c r="D67" s="3"/>
      <c r="E67" s="3"/>
      <c r="F67" s="3"/>
      <c r="G67" s="3"/>
      <c r="H67" s="3"/>
      <c r="I67" s="3"/>
      <c r="J67" s="3"/>
      <c r="K67" s="3"/>
      <c r="L67" s="3"/>
      <c r="M67" s="3"/>
      <c r="N67" s="3"/>
      <c r="O67" s="3"/>
    </row>
    <row r="68" spans="2:15" s="4" customFormat="1" ht="14.25" x14ac:dyDescent="0.15">
      <c r="B68" s="3"/>
      <c r="C68" s="3"/>
      <c r="D68" s="3"/>
      <c r="E68" s="3"/>
      <c r="F68" s="3"/>
      <c r="G68" s="3"/>
      <c r="H68" s="3"/>
      <c r="I68" s="3"/>
      <c r="J68" s="3"/>
      <c r="K68" s="3"/>
      <c r="L68" s="3"/>
      <c r="M68" s="3"/>
      <c r="N68" s="3"/>
      <c r="O68" s="3"/>
    </row>
    <row r="69" spans="2:15" s="4" customFormat="1" ht="14.25" x14ac:dyDescent="0.15">
      <c r="B69" s="3"/>
      <c r="C69" s="3"/>
      <c r="D69" s="3"/>
      <c r="E69" s="3"/>
      <c r="F69" s="3"/>
      <c r="G69" s="3"/>
      <c r="H69" s="3"/>
      <c r="I69" s="3"/>
      <c r="J69" s="3"/>
      <c r="K69" s="3"/>
      <c r="L69" s="3"/>
      <c r="M69" s="3"/>
      <c r="N69" s="3"/>
      <c r="O69" s="3"/>
    </row>
    <row r="70" spans="2:15" s="4" customFormat="1" ht="14.25" x14ac:dyDescent="0.15">
      <c r="B70" s="3"/>
      <c r="C70" s="3"/>
      <c r="D70" s="3"/>
      <c r="E70" s="3"/>
      <c r="F70" s="3"/>
      <c r="G70" s="3"/>
      <c r="H70" s="3"/>
      <c r="I70" s="3"/>
      <c r="J70" s="3"/>
      <c r="K70" s="3"/>
      <c r="L70" s="3"/>
      <c r="M70" s="3"/>
      <c r="N70" s="3"/>
      <c r="O70" s="3"/>
    </row>
    <row r="71" spans="2:15" s="4" customFormat="1" ht="14.25" x14ac:dyDescent="0.15">
      <c r="B71" s="3"/>
      <c r="C71" s="3"/>
      <c r="D71" s="3"/>
      <c r="E71" s="3"/>
      <c r="F71" s="3"/>
      <c r="G71" s="3"/>
      <c r="H71" s="3"/>
      <c r="I71" s="3"/>
      <c r="J71" s="3"/>
      <c r="K71" s="3"/>
      <c r="L71" s="3"/>
      <c r="M71" s="3"/>
      <c r="N71" s="3"/>
      <c r="O71" s="3"/>
    </row>
    <row r="72" spans="2:15" s="4" customFormat="1" ht="14.25" x14ac:dyDescent="0.15">
      <c r="B72" s="3"/>
      <c r="C72" s="3"/>
      <c r="D72" s="3"/>
      <c r="E72" s="3"/>
      <c r="F72" s="3"/>
      <c r="G72" s="3"/>
      <c r="H72" s="3"/>
      <c r="I72" s="3"/>
      <c r="J72" s="3"/>
      <c r="K72" s="3"/>
      <c r="L72" s="3"/>
      <c r="M72" s="3"/>
      <c r="N72" s="3"/>
      <c r="O72" s="3"/>
    </row>
    <row r="73" spans="2:15" s="4" customFormat="1" ht="14.25" x14ac:dyDescent="0.15">
      <c r="B73" s="3"/>
      <c r="C73" s="3"/>
      <c r="D73" s="3"/>
      <c r="E73" s="3"/>
      <c r="F73" s="3"/>
      <c r="G73" s="3"/>
      <c r="H73" s="3"/>
      <c r="I73" s="3"/>
      <c r="J73" s="3"/>
      <c r="K73" s="3"/>
      <c r="L73" s="3"/>
      <c r="M73" s="3"/>
      <c r="N73" s="3"/>
      <c r="O73" s="3"/>
    </row>
    <row r="74" spans="2:15" s="4" customFormat="1" ht="14.25" x14ac:dyDescent="0.15">
      <c r="B74" s="3"/>
      <c r="C74" s="3"/>
      <c r="D74" s="3"/>
      <c r="E74" s="3"/>
      <c r="F74" s="3"/>
      <c r="G74" s="3"/>
      <c r="H74" s="3"/>
      <c r="I74" s="3"/>
      <c r="J74" s="3"/>
      <c r="K74" s="3"/>
      <c r="L74" s="3"/>
      <c r="M74" s="3"/>
      <c r="N74" s="3"/>
      <c r="O74" s="3"/>
    </row>
    <row r="75" spans="2:15" s="4" customFormat="1" ht="14.25" x14ac:dyDescent="0.15">
      <c r="B75" s="3"/>
      <c r="C75" s="3"/>
      <c r="D75" s="3"/>
      <c r="E75" s="3"/>
      <c r="F75" s="3"/>
      <c r="G75" s="3"/>
      <c r="H75" s="3"/>
      <c r="I75" s="3"/>
      <c r="J75" s="3"/>
      <c r="K75" s="3"/>
      <c r="L75" s="3"/>
      <c r="M75" s="3"/>
      <c r="N75" s="3"/>
      <c r="O75" s="3"/>
    </row>
    <row r="76" spans="2:15" s="4" customFormat="1" ht="14.25" x14ac:dyDescent="0.15">
      <c r="B76" s="3"/>
      <c r="C76" s="3"/>
      <c r="D76" s="3"/>
      <c r="E76" s="3"/>
      <c r="F76" s="3"/>
      <c r="G76" s="3"/>
      <c r="H76" s="3"/>
      <c r="I76" s="3"/>
      <c r="J76" s="3"/>
      <c r="K76" s="3"/>
      <c r="L76" s="3"/>
      <c r="M76" s="3"/>
      <c r="N76" s="3"/>
      <c r="O76" s="3"/>
    </row>
    <row r="77" spans="2:15" s="4" customFormat="1" ht="14.25" x14ac:dyDescent="0.15">
      <c r="B77" s="3"/>
      <c r="C77" s="3"/>
      <c r="D77" s="3"/>
      <c r="E77" s="3"/>
      <c r="F77" s="3"/>
      <c r="G77" s="3"/>
      <c r="H77" s="3"/>
      <c r="I77" s="3"/>
      <c r="J77" s="3"/>
      <c r="K77" s="3"/>
      <c r="L77" s="3"/>
      <c r="M77" s="3"/>
      <c r="N77" s="3"/>
      <c r="O77" s="3"/>
    </row>
    <row r="78" spans="2:15" s="4" customFormat="1" ht="14.25" x14ac:dyDescent="0.15"/>
    <row r="79" spans="2:15" s="4" customFormat="1" ht="14.25" x14ac:dyDescent="0.15"/>
    <row r="80" spans="2:15" s="4" customFormat="1" ht="14.25" x14ac:dyDescent="0.15"/>
    <row r="81" s="4" customFormat="1" ht="14.25" x14ac:dyDescent="0.15"/>
    <row r="82" s="4" customFormat="1" ht="14.25" x14ac:dyDescent="0.15"/>
    <row r="83" s="4" customFormat="1" ht="14.25" x14ac:dyDescent="0.15"/>
    <row r="84" s="4" customFormat="1" ht="14.25" x14ac:dyDescent="0.15"/>
    <row r="85" s="4" customFormat="1" ht="14.25" x14ac:dyDescent="0.15"/>
    <row r="86" s="4" customFormat="1" ht="14.25" x14ac:dyDescent="0.15"/>
    <row r="87" s="4" customFormat="1" ht="14.25" x14ac:dyDescent="0.15"/>
    <row r="88" s="4" customFormat="1" ht="14.25" x14ac:dyDescent="0.15"/>
    <row r="89" s="4" customFormat="1" ht="14.25" x14ac:dyDescent="0.15"/>
    <row r="90" s="4" customFormat="1" ht="14.25" x14ac:dyDescent="0.15"/>
    <row r="91" s="4" customFormat="1" ht="14.25" x14ac:dyDescent="0.15"/>
    <row r="92" s="4" customFormat="1" ht="14.25" x14ac:dyDescent="0.15"/>
    <row r="93" s="4" customFormat="1" ht="14.25" x14ac:dyDescent="0.15"/>
    <row r="94" s="4" customFormat="1" ht="14.25" x14ac:dyDescent="0.15"/>
    <row r="95" s="4" customFormat="1" ht="14.25" x14ac:dyDescent="0.15"/>
    <row r="96" s="4" customFormat="1" ht="14.25" x14ac:dyDescent="0.15"/>
    <row r="97" s="4" customFormat="1" ht="14.25" x14ac:dyDescent="0.15"/>
    <row r="98" s="4" customFormat="1" ht="14.25" x14ac:dyDescent="0.15"/>
  </sheetData>
  <sheetProtection algorithmName="SHA-512" hashValue="I3loxJE0YCPjCZPqu3Yk/qq31K5NTQK3goDty/Y1JWtJSSYarCNCiwJaieTD6b5+cmQ7FUAxtpD6oe5l/fwxkA==" saltValue="IrK9tL/s2TyryOVqyJ4Xjw==" spinCount="100000" sheet="1" objects="1" scenarios="1" selectLockedCells="1"/>
  <mergeCells count="9">
    <mergeCell ref="A1:P1"/>
    <mergeCell ref="B6:O9"/>
    <mergeCell ref="B13:O16"/>
    <mergeCell ref="B2:O2"/>
    <mergeCell ref="C54:M55"/>
    <mergeCell ref="B48:O48"/>
    <mergeCell ref="B20:O21"/>
    <mergeCell ref="D51:H51"/>
    <mergeCell ref="B25:O25"/>
  </mergeCells>
  <phoneticPr fontId="4"/>
  <hyperlinks>
    <hyperlink ref="D51" r:id="rId1" display="cloud_info@nttsmc.com" xr:uid="{00000000-0004-0000-0000-000000000000}"/>
    <hyperlink ref="D51:H51" r:id="rId2" display="hikari-sng-smc@nttsmc.com" xr:uid="{00000000-0004-0000-0000-000001000000}"/>
  </hyperlinks>
  <printOptions horizontalCentered="1"/>
  <pageMargins left="0.39370078740157483" right="0.39370078740157483" top="0.59055118110236227" bottom="0.59055118110236227" header="0.39370078740157483" footer="0.19685039370078741"/>
  <pageSetup paperSize="9" scale="80" firstPageNumber="0" fitToHeight="0" orientation="portrait" useFirstPageNumber="1" r:id="rId3"/>
  <headerFooter alignWithMargins="0">
    <oddFooter>&amp;Lsignage_application_201710</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1025" r:id="rId6" name="Group Box 1">
              <controlPr defaultSize="0" autoFill="0" autoPict="0">
                <anchor moveWithCells="1">
                  <from>
                    <xdr:col>1</xdr:col>
                    <xdr:colOff>209550</xdr:colOff>
                    <xdr:row>16</xdr:row>
                    <xdr:rowOff>0</xdr:rowOff>
                  </from>
                  <to>
                    <xdr:col>8</xdr:col>
                    <xdr:colOff>47625</xdr:colOff>
                    <xdr:row>16</xdr:row>
                    <xdr:rowOff>66675</xdr:rowOff>
                  </to>
                </anchor>
              </controlPr>
            </control>
          </mc:Choice>
        </mc:AlternateContent>
        <mc:AlternateContent xmlns:mc="http://schemas.openxmlformats.org/markup-compatibility/2006">
          <mc:Choice Requires="x14">
            <control shapeId="1026" r:id="rId7" name="Group Box 2">
              <controlPr defaultSize="0" autoFill="0" autoPict="0">
                <anchor moveWithCells="1">
                  <from>
                    <xdr:col>4</xdr:col>
                    <xdr:colOff>209550</xdr:colOff>
                    <xdr:row>16</xdr:row>
                    <xdr:rowOff>0</xdr:rowOff>
                  </from>
                  <to>
                    <xdr:col>8</xdr:col>
                    <xdr:colOff>47625</xdr:colOff>
                    <xdr:row>17</xdr:row>
                    <xdr:rowOff>0</xdr:rowOff>
                  </to>
                </anchor>
              </controlPr>
            </control>
          </mc:Choice>
        </mc:AlternateContent>
        <mc:AlternateContent xmlns:mc="http://schemas.openxmlformats.org/markup-compatibility/2006">
          <mc:Choice Requires="x14">
            <control shapeId="1027" r:id="rId8" name="Group Box 3">
              <controlPr defaultSize="0" autoFill="0" autoPict="0">
                <anchor moveWithCells="1">
                  <from>
                    <xdr:col>4</xdr:col>
                    <xdr:colOff>209550</xdr:colOff>
                    <xdr:row>16</xdr:row>
                    <xdr:rowOff>0</xdr:rowOff>
                  </from>
                  <to>
                    <xdr:col>8</xdr:col>
                    <xdr:colOff>47625</xdr:colOff>
                    <xdr:row>16</xdr:row>
                    <xdr:rowOff>57150</xdr:rowOff>
                  </to>
                </anchor>
              </controlPr>
            </control>
          </mc:Choice>
        </mc:AlternateContent>
        <mc:AlternateContent xmlns:mc="http://schemas.openxmlformats.org/markup-compatibility/2006">
          <mc:Choice Requires="x14">
            <control shapeId="1029" r:id="rId9" name="Group Box 5">
              <controlPr defaultSize="0" autoFill="0" autoPict="0">
                <anchor moveWithCells="1">
                  <from>
                    <xdr:col>1</xdr:col>
                    <xdr:colOff>209550</xdr:colOff>
                    <xdr:row>16</xdr:row>
                    <xdr:rowOff>0</xdr:rowOff>
                  </from>
                  <to>
                    <xdr:col>3</xdr:col>
                    <xdr:colOff>180975</xdr:colOff>
                    <xdr:row>17</xdr:row>
                    <xdr:rowOff>123825</xdr:rowOff>
                  </to>
                </anchor>
              </controlPr>
            </control>
          </mc:Choice>
        </mc:AlternateContent>
        <mc:AlternateContent xmlns:mc="http://schemas.openxmlformats.org/markup-compatibility/2006">
          <mc:Choice Requires="x14">
            <control shapeId="1030" r:id="rId10" name="Group Box 6">
              <controlPr defaultSize="0" autoFill="0" autoPict="0">
                <anchor moveWithCells="1">
                  <from>
                    <xdr:col>0</xdr:col>
                    <xdr:colOff>66675</xdr:colOff>
                    <xdr:row>16</xdr:row>
                    <xdr:rowOff>0</xdr:rowOff>
                  </from>
                  <to>
                    <xdr:col>2</xdr:col>
                    <xdr:colOff>152400</xdr:colOff>
                    <xdr:row>17</xdr:row>
                    <xdr:rowOff>9525</xdr:rowOff>
                  </to>
                </anchor>
              </controlPr>
            </control>
          </mc:Choice>
        </mc:AlternateContent>
        <mc:AlternateContent xmlns:mc="http://schemas.openxmlformats.org/markup-compatibility/2006">
          <mc:Choice Requires="x14">
            <control shapeId="1031" r:id="rId11" name="Group Box 7">
              <controlPr defaultSize="0" autoFill="0" autoPict="0">
                <anchor moveWithCells="1">
                  <from>
                    <xdr:col>0</xdr:col>
                    <xdr:colOff>66675</xdr:colOff>
                    <xdr:row>16</xdr:row>
                    <xdr:rowOff>0</xdr:rowOff>
                  </from>
                  <to>
                    <xdr:col>2</xdr:col>
                    <xdr:colOff>152400</xdr:colOff>
                    <xdr:row>17</xdr:row>
                    <xdr:rowOff>19050</xdr:rowOff>
                  </to>
                </anchor>
              </controlPr>
            </control>
          </mc:Choice>
        </mc:AlternateContent>
        <mc:AlternateContent xmlns:mc="http://schemas.openxmlformats.org/markup-compatibility/2006">
          <mc:Choice Requires="x14">
            <control shapeId="1032" r:id="rId12" name="Group Box 8">
              <controlPr defaultSize="0" autoFill="0" autoPict="0">
                <anchor moveWithCells="1">
                  <from>
                    <xdr:col>1</xdr:col>
                    <xdr:colOff>209550</xdr:colOff>
                    <xdr:row>16</xdr:row>
                    <xdr:rowOff>0</xdr:rowOff>
                  </from>
                  <to>
                    <xdr:col>8</xdr:col>
                    <xdr:colOff>47625</xdr:colOff>
                    <xdr:row>16</xdr:row>
                    <xdr:rowOff>85725</xdr:rowOff>
                  </to>
                </anchor>
              </controlPr>
            </control>
          </mc:Choice>
        </mc:AlternateContent>
        <mc:AlternateContent xmlns:mc="http://schemas.openxmlformats.org/markup-compatibility/2006">
          <mc:Choice Requires="x14">
            <control shapeId="1033" r:id="rId13" name="Group Box 9">
              <controlPr defaultSize="0" autoFill="0" autoPict="0">
                <anchor moveWithCells="1">
                  <from>
                    <xdr:col>4</xdr:col>
                    <xdr:colOff>209550</xdr:colOff>
                    <xdr:row>16</xdr:row>
                    <xdr:rowOff>0</xdr:rowOff>
                  </from>
                  <to>
                    <xdr:col>8</xdr:col>
                    <xdr:colOff>47625</xdr:colOff>
                    <xdr:row>16</xdr:row>
                    <xdr:rowOff>85725</xdr:rowOff>
                  </to>
                </anchor>
              </controlPr>
            </control>
          </mc:Choice>
        </mc:AlternateContent>
        <mc:AlternateContent xmlns:mc="http://schemas.openxmlformats.org/markup-compatibility/2006">
          <mc:Choice Requires="x14">
            <control shapeId="1034" r:id="rId14" name="Group Box 10">
              <controlPr defaultSize="0" autoFill="0" autoPict="0">
                <anchor moveWithCells="1">
                  <from>
                    <xdr:col>4</xdr:col>
                    <xdr:colOff>209550</xdr:colOff>
                    <xdr:row>16</xdr:row>
                    <xdr:rowOff>0</xdr:rowOff>
                  </from>
                  <to>
                    <xdr:col>8</xdr:col>
                    <xdr:colOff>47625</xdr:colOff>
                    <xdr:row>16</xdr:row>
                    <xdr:rowOff>76200</xdr:rowOff>
                  </to>
                </anchor>
              </controlPr>
            </control>
          </mc:Choice>
        </mc:AlternateContent>
        <mc:AlternateContent xmlns:mc="http://schemas.openxmlformats.org/markup-compatibility/2006">
          <mc:Choice Requires="x14">
            <control shapeId="1035" r:id="rId15" name="Group Box 11">
              <controlPr defaultSize="0" autoFill="0" autoPict="0">
                <anchor moveWithCells="1">
                  <from>
                    <xdr:col>0</xdr:col>
                    <xdr:colOff>66675</xdr:colOff>
                    <xdr:row>16</xdr:row>
                    <xdr:rowOff>0</xdr:rowOff>
                  </from>
                  <to>
                    <xdr:col>2</xdr:col>
                    <xdr:colOff>152400</xdr:colOff>
                    <xdr:row>17</xdr:row>
                    <xdr:rowOff>19050</xdr:rowOff>
                  </to>
                </anchor>
              </controlPr>
            </control>
          </mc:Choice>
        </mc:AlternateContent>
        <mc:AlternateContent xmlns:mc="http://schemas.openxmlformats.org/markup-compatibility/2006">
          <mc:Choice Requires="x14">
            <control shapeId="1036" r:id="rId16" name="Group Box 12">
              <controlPr defaultSize="0" autoFill="0" autoPict="0">
                <anchor moveWithCells="1">
                  <from>
                    <xdr:col>0</xdr:col>
                    <xdr:colOff>66675</xdr:colOff>
                    <xdr:row>17</xdr:row>
                    <xdr:rowOff>0</xdr:rowOff>
                  </from>
                  <to>
                    <xdr:col>2</xdr:col>
                    <xdr:colOff>152400</xdr:colOff>
                    <xdr:row>17</xdr:row>
                    <xdr:rowOff>104775</xdr:rowOff>
                  </to>
                </anchor>
              </controlPr>
            </control>
          </mc:Choice>
        </mc:AlternateContent>
        <mc:AlternateContent xmlns:mc="http://schemas.openxmlformats.org/markup-compatibility/2006">
          <mc:Choice Requires="x14">
            <control shapeId="1037" r:id="rId17" name="Group Box 13">
              <controlPr defaultSize="0" autoFill="0" autoPict="0">
                <anchor moveWithCells="1">
                  <from>
                    <xdr:col>1</xdr:col>
                    <xdr:colOff>209550</xdr:colOff>
                    <xdr:row>17</xdr:row>
                    <xdr:rowOff>0</xdr:rowOff>
                  </from>
                  <to>
                    <xdr:col>8</xdr:col>
                    <xdr:colOff>47625</xdr:colOff>
                    <xdr:row>17</xdr:row>
                    <xdr:rowOff>85725</xdr:rowOff>
                  </to>
                </anchor>
              </controlPr>
            </control>
          </mc:Choice>
        </mc:AlternateContent>
        <mc:AlternateContent xmlns:mc="http://schemas.openxmlformats.org/markup-compatibility/2006">
          <mc:Choice Requires="x14">
            <control shapeId="1038" r:id="rId18" name="Group Box 14">
              <controlPr defaultSize="0" autoFill="0" autoPict="0">
                <anchor moveWithCells="1">
                  <from>
                    <xdr:col>4</xdr:col>
                    <xdr:colOff>209550</xdr:colOff>
                    <xdr:row>17</xdr:row>
                    <xdr:rowOff>0</xdr:rowOff>
                  </from>
                  <to>
                    <xdr:col>8</xdr:col>
                    <xdr:colOff>47625</xdr:colOff>
                    <xdr:row>17</xdr:row>
                    <xdr:rowOff>85725</xdr:rowOff>
                  </to>
                </anchor>
              </controlPr>
            </control>
          </mc:Choice>
        </mc:AlternateContent>
        <mc:AlternateContent xmlns:mc="http://schemas.openxmlformats.org/markup-compatibility/2006">
          <mc:Choice Requires="x14">
            <control shapeId="1039" r:id="rId19" name="Group Box 15">
              <controlPr defaultSize="0" autoFill="0" autoPict="0">
                <anchor moveWithCells="1">
                  <from>
                    <xdr:col>4</xdr:col>
                    <xdr:colOff>209550</xdr:colOff>
                    <xdr:row>17</xdr:row>
                    <xdr:rowOff>0</xdr:rowOff>
                  </from>
                  <to>
                    <xdr:col>8</xdr:col>
                    <xdr:colOff>47625</xdr:colOff>
                    <xdr:row>17</xdr:row>
                    <xdr:rowOff>76200</xdr:rowOff>
                  </to>
                </anchor>
              </controlPr>
            </control>
          </mc:Choice>
        </mc:AlternateContent>
        <mc:AlternateContent xmlns:mc="http://schemas.openxmlformats.org/markup-compatibility/2006">
          <mc:Choice Requires="x14">
            <control shapeId="1040" r:id="rId20" name="Group Box 16">
              <controlPr defaultSize="0" autoFill="0" autoPict="0">
                <anchor moveWithCells="1">
                  <from>
                    <xdr:col>0</xdr:col>
                    <xdr:colOff>66675</xdr:colOff>
                    <xdr:row>17</xdr:row>
                    <xdr:rowOff>0</xdr:rowOff>
                  </from>
                  <to>
                    <xdr:col>2</xdr:col>
                    <xdr:colOff>152400</xdr:colOff>
                    <xdr:row>17</xdr:row>
                    <xdr:rowOff>104775</xdr:rowOff>
                  </to>
                </anchor>
              </controlPr>
            </control>
          </mc:Choice>
        </mc:AlternateContent>
        <mc:AlternateContent xmlns:mc="http://schemas.openxmlformats.org/markup-compatibility/2006">
          <mc:Choice Requires="x14">
            <control shapeId="1041" r:id="rId21" name="Group Box 17">
              <controlPr defaultSize="0" autoFill="0" autoPict="0">
                <anchor moveWithCells="1">
                  <from>
                    <xdr:col>1</xdr:col>
                    <xdr:colOff>209550</xdr:colOff>
                    <xdr:row>16</xdr:row>
                    <xdr:rowOff>0</xdr:rowOff>
                  </from>
                  <to>
                    <xdr:col>8</xdr:col>
                    <xdr:colOff>47625</xdr:colOff>
                    <xdr:row>16</xdr:row>
                    <xdr:rowOff>66675</xdr:rowOff>
                  </to>
                </anchor>
              </controlPr>
            </control>
          </mc:Choice>
        </mc:AlternateContent>
        <mc:AlternateContent xmlns:mc="http://schemas.openxmlformats.org/markup-compatibility/2006">
          <mc:Choice Requires="x14">
            <control shapeId="1042" r:id="rId22" name="Group Box 18">
              <controlPr defaultSize="0" autoFill="0" autoPict="0">
                <anchor moveWithCells="1">
                  <from>
                    <xdr:col>4</xdr:col>
                    <xdr:colOff>209550</xdr:colOff>
                    <xdr:row>16</xdr:row>
                    <xdr:rowOff>0</xdr:rowOff>
                  </from>
                  <to>
                    <xdr:col>8</xdr:col>
                    <xdr:colOff>47625</xdr:colOff>
                    <xdr:row>17</xdr:row>
                    <xdr:rowOff>0</xdr:rowOff>
                  </to>
                </anchor>
              </controlPr>
            </control>
          </mc:Choice>
        </mc:AlternateContent>
        <mc:AlternateContent xmlns:mc="http://schemas.openxmlformats.org/markup-compatibility/2006">
          <mc:Choice Requires="x14">
            <control shapeId="1043" r:id="rId23" name="Group Box 19">
              <controlPr defaultSize="0" autoFill="0" autoPict="0">
                <anchor moveWithCells="1">
                  <from>
                    <xdr:col>4</xdr:col>
                    <xdr:colOff>209550</xdr:colOff>
                    <xdr:row>16</xdr:row>
                    <xdr:rowOff>0</xdr:rowOff>
                  </from>
                  <to>
                    <xdr:col>8</xdr:col>
                    <xdr:colOff>47625</xdr:colOff>
                    <xdr:row>16</xdr:row>
                    <xdr:rowOff>57150</xdr:rowOff>
                  </to>
                </anchor>
              </controlPr>
            </control>
          </mc:Choice>
        </mc:AlternateContent>
        <mc:AlternateContent xmlns:mc="http://schemas.openxmlformats.org/markup-compatibility/2006">
          <mc:Choice Requires="x14">
            <control shapeId="1028" r:id="rId24" name="Group Box 4">
              <controlPr defaultSize="0" autoFill="0" autoPict="0">
                <anchor moveWithCells="1">
                  <from>
                    <xdr:col>0</xdr:col>
                    <xdr:colOff>19050</xdr:colOff>
                    <xdr:row>16</xdr:row>
                    <xdr:rowOff>0</xdr:rowOff>
                  </from>
                  <to>
                    <xdr:col>2</xdr:col>
                    <xdr:colOff>133350</xdr:colOff>
                    <xdr:row>30</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42"/>
  <sheetViews>
    <sheetView view="pageBreakPreview" zoomScaleNormal="100" zoomScaleSheetLayoutView="100" workbookViewId="0"/>
  </sheetViews>
  <sheetFormatPr defaultColWidth="9" defaultRowHeight="13.5" x14ac:dyDescent="0.15"/>
  <cols>
    <col min="1" max="16384" width="9" style="401"/>
  </cols>
  <sheetData>
    <row r="1" spans="1:11" ht="18.75" x14ac:dyDescent="0.15">
      <c r="A1" s="399" t="s">
        <v>590</v>
      </c>
      <c r="B1" s="400"/>
      <c r="C1" s="400"/>
      <c r="D1" s="400"/>
      <c r="E1" s="400"/>
      <c r="F1" s="400"/>
      <c r="G1" s="400"/>
      <c r="H1" s="400"/>
      <c r="I1" s="400"/>
      <c r="J1" s="400"/>
      <c r="K1" s="400"/>
    </row>
    <row r="2" spans="1:11" x14ac:dyDescent="0.15">
      <c r="B2" s="400" t="s">
        <v>539</v>
      </c>
      <c r="C2" s="400"/>
      <c r="D2" s="400"/>
      <c r="E2" s="400"/>
      <c r="F2" s="400"/>
      <c r="G2" s="400"/>
      <c r="H2" s="400"/>
      <c r="I2" s="400"/>
      <c r="J2" s="400"/>
      <c r="K2" s="400"/>
    </row>
    <row r="3" spans="1:11" ht="17.25" x14ac:dyDescent="0.15">
      <c r="A3" s="400"/>
      <c r="B3" s="783" t="s">
        <v>540</v>
      </c>
      <c r="C3" s="783"/>
      <c r="D3" s="783"/>
      <c r="E3" s="783"/>
      <c r="F3" s="783"/>
      <c r="G3" s="783"/>
      <c r="H3" s="783"/>
      <c r="I3" s="783"/>
      <c r="J3" s="783"/>
      <c r="K3" s="400"/>
    </row>
    <row r="4" spans="1:11" x14ac:dyDescent="0.15">
      <c r="A4" s="400"/>
      <c r="B4" s="784" t="s">
        <v>541</v>
      </c>
      <c r="C4" s="402" t="s">
        <v>542</v>
      </c>
      <c r="D4" s="403"/>
      <c r="E4" s="784" t="s">
        <v>543</v>
      </c>
      <c r="F4" s="402" t="s">
        <v>544</v>
      </c>
      <c r="G4" s="403"/>
      <c r="H4" s="784" t="s">
        <v>545</v>
      </c>
      <c r="I4" s="402" t="s">
        <v>544</v>
      </c>
      <c r="J4" s="403"/>
      <c r="K4" s="400"/>
    </row>
    <row r="5" spans="1:11" x14ac:dyDescent="0.15">
      <c r="A5" s="400"/>
      <c r="B5" s="784"/>
      <c r="C5" s="402" t="s">
        <v>546</v>
      </c>
      <c r="D5" s="403"/>
      <c r="E5" s="784"/>
      <c r="F5" s="402" t="s">
        <v>542</v>
      </c>
      <c r="G5" s="403"/>
      <c r="H5" s="784"/>
      <c r="I5" s="402" t="s">
        <v>542</v>
      </c>
      <c r="J5" s="403"/>
      <c r="K5" s="400"/>
    </row>
    <row r="6" spans="1:11" x14ac:dyDescent="0.15">
      <c r="A6" s="400"/>
      <c r="B6" s="784"/>
      <c r="C6" s="402" t="s">
        <v>547</v>
      </c>
      <c r="D6" s="403"/>
      <c r="E6" s="784"/>
      <c r="F6" s="402" t="s">
        <v>548</v>
      </c>
      <c r="G6" s="403"/>
      <c r="H6" s="784"/>
      <c r="I6" s="402" t="s">
        <v>549</v>
      </c>
      <c r="J6" s="403"/>
      <c r="K6" s="400"/>
    </row>
    <row r="7" spans="1:11" x14ac:dyDescent="0.15">
      <c r="A7" s="400"/>
      <c r="B7" s="784"/>
      <c r="C7" s="402" t="s">
        <v>550</v>
      </c>
      <c r="D7" s="403"/>
      <c r="E7" s="784"/>
      <c r="F7" s="402" t="s">
        <v>549</v>
      </c>
      <c r="G7" s="403" t="s">
        <v>581</v>
      </c>
      <c r="H7" s="784"/>
      <c r="I7" s="402" t="s">
        <v>546</v>
      </c>
      <c r="J7" s="403"/>
      <c r="K7" s="400"/>
    </row>
    <row r="8" spans="1:11" x14ac:dyDescent="0.15">
      <c r="A8" s="400"/>
      <c r="B8" s="784"/>
      <c r="C8" s="402" t="s">
        <v>551</v>
      </c>
      <c r="D8" s="403"/>
      <c r="E8" s="784"/>
      <c r="F8" s="402" t="s">
        <v>546</v>
      </c>
      <c r="G8" s="403"/>
      <c r="H8" s="784"/>
      <c r="I8" s="402" t="s">
        <v>552</v>
      </c>
      <c r="J8" s="403"/>
      <c r="K8" s="400"/>
    </row>
    <row r="9" spans="1:11" x14ac:dyDescent="0.15">
      <c r="A9" s="400"/>
      <c r="B9" s="784"/>
      <c r="C9" s="402" t="s">
        <v>552</v>
      </c>
      <c r="D9" s="403"/>
      <c r="E9" s="784"/>
      <c r="F9" s="402" t="s">
        <v>552</v>
      </c>
      <c r="G9" s="403"/>
      <c r="H9" s="784"/>
      <c r="I9" s="402" t="s">
        <v>553</v>
      </c>
      <c r="J9" s="403"/>
      <c r="K9" s="400"/>
    </row>
    <row r="10" spans="1:11" x14ac:dyDescent="0.15">
      <c r="A10" s="400"/>
      <c r="B10" s="784"/>
      <c r="C10" s="402" t="s">
        <v>554</v>
      </c>
      <c r="D10" s="403"/>
      <c r="E10" s="784"/>
      <c r="F10" s="402" t="s">
        <v>553</v>
      </c>
      <c r="G10" s="403"/>
      <c r="H10" s="784"/>
      <c r="I10" s="785"/>
      <c r="J10" s="786"/>
      <c r="K10" s="400"/>
    </row>
    <row r="11" spans="1:11" x14ac:dyDescent="0.15">
      <c r="A11" s="400"/>
      <c r="B11" s="784"/>
      <c r="C11" s="402" t="s">
        <v>548</v>
      </c>
      <c r="D11" s="403"/>
      <c r="E11" s="784"/>
      <c r="F11" s="785"/>
      <c r="G11" s="786"/>
      <c r="H11" s="784"/>
      <c r="I11" s="787"/>
      <c r="J11" s="788"/>
      <c r="K11" s="400"/>
    </row>
    <row r="12" spans="1:11" x14ac:dyDescent="0.15">
      <c r="A12" s="400"/>
      <c r="B12" s="784"/>
      <c r="C12" s="402" t="s">
        <v>553</v>
      </c>
      <c r="D12" s="403"/>
      <c r="E12" s="784"/>
      <c r="F12" s="787"/>
      <c r="G12" s="788"/>
      <c r="H12" s="784"/>
      <c r="I12" s="787"/>
      <c r="J12" s="788"/>
      <c r="K12" s="400"/>
    </row>
    <row r="13" spans="1:11" x14ac:dyDescent="0.15">
      <c r="A13" s="400"/>
      <c r="B13" s="784"/>
      <c r="C13" s="402" t="s">
        <v>555</v>
      </c>
      <c r="D13" s="403"/>
      <c r="E13" s="784"/>
      <c r="F13" s="787"/>
      <c r="G13" s="788"/>
      <c r="H13" s="784"/>
      <c r="I13" s="787"/>
      <c r="J13" s="788"/>
      <c r="K13" s="400"/>
    </row>
    <row r="14" spans="1:11" x14ac:dyDescent="0.15">
      <c r="A14" s="400"/>
      <c r="B14" s="784"/>
      <c r="C14" s="402" t="s">
        <v>556</v>
      </c>
      <c r="D14" s="403"/>
      <c r="E14" s="784"/>
      <c r="F14" s="787"/>
      <c r="G14" s="788"/>
      <c r="H14" s="784"/>
      <c r="I14" s="787"/>
      <c r="J14" s="788"/>
      <c r="K14" s="400"/>
    </row>
    <row r="15" spans="1:11" x14ac:dyDescent="0.15">
      <c r="A15" s="400"/>
      <c r="B15" s="784"/>
      <c r="C15" s="402" t="s">
        <v>557</v>
      </c>
      <c r="D15" s="403"/>
      <c r="E15" s="784"/>
      <c r="F15" s="787"/>
      <c r="G15" s="788"/>
      <c r="H15" s="784"/>
      <c r="I15" s="787"/>
      <c r="J15" s="788"/>
      <c r="K15" s="400"/>
    </row>
    <row r="16" spans="1:11" x14ac:dyDescent="0.15">
      <c r="A16" s="400"/>
      <c r="B16" s="784"/>
      <c r="C16" s="402" t="s">
        <v>558</v>
      </c>
      <c r="D16" s="403"/>
      <c r="E16" s="784"/>
      <c r="F16" s="787"/>
      <c r="G16" s="788"/>
      <c r="H16" s="784"/>
      <c r="I16" s="787"/>
      <c r="J16" s="788"/>
      <c r="K16" s="400"/>
    </row>
    <row r="17" spans="1:11" x14ac:dyDescent="0.15">
      <c r="A17" s="400"/>
      <c r="B17" s="784"/>
      <c r="C17" s="402" t="s">
        <v>559</v>
      </c>
      <c r="D17" s="403"/>
      <c r="E17" s="784"/>
      <c r="F17" s="787"/>
      <c r="G17" s="788"/>
      <c r="H17" s="784"/>
      <c r="I17" s="787"/>
      <c r="J17" s="788"/>
      <c r="K17" s="400"/>
    </row>
    <row r="18" spans="1:11" x14ac:dyDescent="0.15">
      <c r="A18" s="400"/>
      <c r="B18" s="784"/>
      <c r="C18" s="402" t="s">
        <v>560</v>
      </c>
      <c r="D18" s="403"/>
      <c r="E18" s="784"/>
      <c r="F18" s="787"/>
      <c r="G18" s="788"/>
      <c r="H18" s="784"/>
      <c r="I18" s="787"/>
      <c r="J18" s="788"/>
      <c r="K18" s="400"/>
    </row>
    <row r="19" spans="1:11" x14ac:dyDescent="0.15">
      <c r="A19" s="400"/>
      <c r="B19" s="784"/>
      <c r="C19" s="402" t="s">
        <v>561</v>
      </c>
      <c r="D19" s="403"/>
      <c r="E19" s="784"/>
      <c r="F19" s="787"/>
      <c r="G19" s="788"/>
      <c r="H19" s="784"/>
      <c r="I19" s="787"/>
      <c r="J19" s="788"/>
      <c r="K19" s="400"/>
    </row>
    <row r="20" spans="1:11" x14ac:dyDescent="0.15">
      <c r="A20" s="400"/>
      <c r="B20" s="784"/>
      <c r="C20" s="402" t="s">
        <v>562</v>
      </c>
      <c r="D20" s="403"/>
      <c r="E20" s="784"/>
      <c r="F20" s="789"/>
      <c r="G20" s="790"/>
      <c r="H20" s="784"/>
      <c r="I20" s="789"/>
      <c r="J20" s="790"/>
      <c r="K20" s="400"/>
    </row>
    <row r="21" spans="1:11" x14ac:dyDescent="0.15">
      <c r="A21" s="400"/>
      <c r="B21" s="400"/>
      <c r="C21" s="400"/>
      <c r="D21" s="400"/>
      <c r="E21" s="400"/>
      <c r="F21" s="400"/>
      <c r="G21" s="400"/>
      <c r="H21" s="400"/>
      <c r="I21" s="400"/>
      <c r="J21" s="400"/>
      <c r="K21" s="400"/>
    </row>
    <row r="22" spans="1:11" ht="17.25" x14ac:dyDescent="0.15">
      <c r="A22" s="400"/>
      <c r="B22" s="783" t="s">
        <v>563</v>
      </c>
      <c r="C22" s="783"/>
      <c r="D22" s="783"/>
      <c r="E22" s="404"/>
      <c r="F22" s="791" t="s">
        <v>564</v>
      </c>
      <c r="G22" s="792"/>
      <c r="H22" s="792"/>
      <c r="I22" s="792"/>
      <c r="J22" s="400"/>
      <c r="K22" s="400"/>
    </row>
    <row r="23" spans="1:11" x14ac:dyDescent="0.15">
      <c r="A23" s="400"/>
      <c r="B23" s="793" t="s">
        <v>565</v>
      </c>
      <c r="C23" s="405">
        <v>1</v>
      </c>
      <c r="D23" s="403"/>
      <c r="E23" s="400"/>
      <c r="F23" s="795" t="s">
        <v>566</v>
      </c>
      <c r="G23" s="795"/>
      <c r="H23" s="796"/>
      <c r="I23" s="797"/>
      <c r="J23" s="400"/>
      <c r="K23" s="400"/>
    </row>
    <row r="24" spans="1:11" x14ac:dyDescent="0.15">
      <c r="A24" s="400"/>
      <c r="B24" s="793"/>
      <c r="C24" s="406">
        <v>2</v>
      </c>
      <c r="D24" s="403"/>
      <c r="E24" s="400"/>
      <c r="F24" s="795" t="s">
        <v>567</v>
      </c>
      <c r="G24" s="795"/>
      <c r="H24" s="796"/>
      <c r="I24" s="797"/>
      <c r="J24" s="400"/>
      <c r="K24" s="400"/>
    </row>
    <row r="25" spans="1:11" x14ac:dyDescent="0.15">
      <c r="A25" s="400"/>
      <c r="B25" s="793"/>
      <c r="C25" s="406">
        <v>3</v>
      </c>
      <c r="D25" s="403"/>
      <c r="E25" s="400"/>
      <c r="F25" s="795" t="s">
        <v>568</v>
      </c>
      <c r="G25" s="795"/>
      <c r="H25" s="796"/>
      <c r="I25" s="797"/>
      <c r="J25" s="400"/>
      <c r="K25" s="400"/>
    </row>
    <row r="26" spans="1:11" x14ac:dyDescent="0.15">
      <c r="A26" s="400"/>
      <c r="B26" s="793"/>
      <c r="C26" s="406">
        <v>4</v>
      </c>
      <c r="D26" s="403"/>
      <c r="E26" s="400"/>
      <c r="F26" s="400"/>
      <c r="G26" s="400"/>
      <c r="H26" s="400"/>
      <c r="I26" s="400"/>
      <c r="J26" s="400"/>
      <c r="K26" s="400"/>
    </row>
    <row r="27" spans="1:11" ht="19.5" customHeight="1" x14ac:dyDescent="0.15">
      <c r="A27" s="400"/>
      <c r="B27" s="793"/>
      <c r="C27" s="406" t="s">
        <v>569</v>
      </c>
      <c r="D27" s="403"/>
      <c r="E27" s="400"/>
      <c r="F27" s="791" t="s">
        <v>570</v>
      </c>
      <c r="G27" s="792"/>
      <c r="H27" s="792"/>
      <c r="I27" s="792"/>
      <c r="J27" s="400"/>
      <c r="K27" s="400"/>
    </row>
    <row r="28" spans="1:11" x14ac:dyDescent="0.15">
      <c r="A28" s="400"/>
      <c r="B28" s="793"/>
      <c r="C28" s="406" t="s">
        <v>571</v>
      </c>
      <c r="D28" s="403"/>
      <c r="E28" s="400"/>
      <c r="F28" s="795" t="s">
        <v>572</v>
      </c>
      <c r="G28" s="795"/>
      <c r="H28" s="796"/>
      <c r="I28" s="797"/>
      <c r="J28" s="400"/>
      <c r="K28" s="400"/>
    </row>
    <row r="29" spans="1:11" ht="18" customHeight="1" x14ac:dyDescent="0.15">
      <c r="A29" s="400"/>
      <c r="B29" s="793"/>
      <c r="C29" s="406" t="s">
        <v>573</v>
      </c>
      <c r="D29" s="403"/>
      <c r="E29" s="400"/>
      <c r="F29" s="795" t="s">
        <v>574</v>
      </c>
      <c r="G29" s="795"/>
      <c r="H29" s="796"/>
      <c r="I29" s="797"/>
      <c r="J29" s="400"/>
      <c r="K29" s="400"/>
    </row>
    <row r="30" spans="1:11" x14ac:dyDescent="0.15">
      <c r="A30" s="400"/>
      <c r="B30" s="793"/>
      <c r="C30" s="406" t="s">
        <v>575</v>
      </c>
      <c r="D30" s="403"/>
      <c r="E30" s="400"/>
      <c r="F30" s="795" t="s">
        <v>576</v>
      </c>
      <c r="G30" s="795"/>
      <c r="H30" s="796"/>
      <c r="I30" s="797"/>
      <c r="J30" s="400"/>
      <c r="K30" s="400"/>
    </row>
    <row r="31" spans="1:11" x14ac:dyDescent="0.15">
      <c r="A31" s="400"/>
      <c r="B31" s="794"/>
      <c r="C31" s="406">
        <v>7</v>
      </c>
      <c r="D31" s="403"/>
      <c r="E31" s="400"/>
      <c r="F31" s="784" t="s">
        <v>577</v>
      </c>
      <c r="G31" s="784"/>
      <c r="H31" s="796"/>
      <c r="I31" s="797"/>
      <c r="J31" s="400"/>
      <c r="K31" s="400"/>
    </row>
    <row r="32" spans="1:11" x14ac:dyDescent="0.15">
      <c r="A32" s="400"/>
      <c r="B32" s="400"/>
      <c r="C32" s="400"/>
      <c r="D32" s="400"/>
      <c r="E32" s="400"/>
      <c r="F32" s="806" t="s">
        <v>578</v>
      </c>
      <c r="G32" s="807"/>
      <c r="H32" s="796"/>
      <c r="I32" s="797"/>
      <c r="J32" s="414"/>
      <c r="K32" s="400"/>
    </row>
    <row r="33" spans="1:11" ht="22.5" customHeight="1" x14ac:dyDescent="0.15">
      <c r="A33" s="400"/>
      <c r="B33" s="400"/>
      <c r="C33" s="400"/>
      <c r="D33" s="400"/>
      <c r="E33" s="400"/>
      <c r="F33" s="806" t="s">
        <v>579</v>
      </c>
      <c r="G33" s="807"/>
      <c r="H33" s="796"/>
      <c r="I33" s="797"/>
      <c r="J33" s="414"/>
      <c r="K33" s="400"/>
    </row>
    <row r="34" spans="1:11" x14ac:dyDescent="0.15">
      <c r="A34" s="400"/>
      <c r="B34" s="400"/>
      <c r="C34" s="400"/>
      <c r="D34" s="400"/>
      <c r="E34" s="400"/>
      <c r="F34" s="798" t="s">
        <v>580</v>
      </c>
      <c r="G34" s="799"/>
      <c r="H34" s="802" t="s">
        <v>581</v>
      </c>
      <c r="I34" s="803"/>
      <c r="J34" s="414"/>
      <c r="K34" s="400"/>
    </row>
    <row r="35" spans="1:11" x14ac:dyDescent="0.15">
      <c r="A35" s="400"/>
      <c r="B35" s="400"/>
      <c r="C35" s="400"/>
      <c r="D35" s="400"/>
      <c r="E35" s="400"/>
      <c r="F35" s="800"/>
      <c r="G35" s="801"/>
      <c r="H35" s="804"/>
      <c r="I35" s="805"/>
      <c r="J35" s="400"/>
      <c r="K35" s="400"/>
    </row>
    <row r="36" spans="1:11" x14ac:dyDescent="0.15">
      <c r="A36" s="400"/>
      <c r="B36" s="400"/>
      <c r="C36" s="400"/>
      <c r="D36" s="400"/>
      <c r="E36" s="400"/>
      <c r="F36" s="400"/>
      <c r="G36" s="400"/>
      <c r="H36" s="400"/>
      <c r="I36" s="400"/>
      <c r="J36" s="400"/>
      <c r="K36" s="400"/>
    </row>
    <row r="37" spans="1:11" x14ac:dyDescent="0.15">
      <c r="A37" s="400"/>
      <c r="B37" s="407"/>
      <c r="C37" s="408"/>
      <c r="D37" s="400"/>
      <c r="E37" s="400"/>
      <c r="F37" s="400"/>
      <c r="G37" s="400"/>
      <c r="H37" s="400"/>
      <c r="I37" s="400"/>
      <c r="J37" s="400"/>
      <c r="K37" s="400"/>
    </row>
    <row r="38" spans="1:11" x14ac:dyDescent="0.15">
      <c r="B38" s="409"/>
      <c r="C38" s="410"/>
    </row>
    <row r="39" spans="1:11" x14ac:dyDescent="0.15">
      <c r="B39" s="409"/>
      <c r="C39" s="410"/>
      <c r="E39" s="409"/>
    </row>
    <row r="40" spans="1:11" x14ac:dyDescent="0.15">
      <c r="B40" s="409"/>
      <c r="C40" s="410"/>
    </row>
    <row r="41" spans="1:11" x14ac:dyDescent="0.15">
      <c r="B41" s="409"/>
      <c r="C41" s="410"/>
    </row>
    <row r="42" spans="1:11" x14ac:dyDescent="0.15">
      <c r="B42" s="409"/>
      <c r="C42" s="410"/>
    </row>
  </sheetData>
  <mergeCells count="30">
    <mergeCell ref="F34:G35"/>
    <mergeCell ref="H34:I35"/>
    <mergeCell ref="F31:G31"/>
    <mergeCell ref="H31:I31"/>
    <mergeCell ref="F32:G32"/>
    <mergeCell ref="H32:I32"/>
    <mergeCell ref="F33:G33"/>
    <mergeCell ref="H33:I33"/>
    <mergeCell ref="B22:D22"/>
    <mergeCell ref="F22:I22"/>
    <mergeCell ref="B23:B31"/>
    <mergeCell ref="F23:G23"/>
    <mergeCell ref="H23:I23"/>
    <mergeCell ref="F24:G24"/>
    <mergeCell ref="H24:I24"/>
    <mergeCell ref="F25:G25"/>
    <mergeCell ref="H25:I25"/>
    <mergeCell ref="F27:I27"/>
    <mergeCell ref="F28:G28"/>
    <mergeCell ref="H28:I28"/>
    <mergeCell ref="F29:G29"/>
    <mergeCell ref="H29:I29"/>
    <mergeCell ref="F30:G30"/>
    <mergeCell ref="H30:I30"/>
    <mergeCell ref="B3:J3"/>
    <mergeCell ref="B4:B20"/>
    <mergeCell ref="E4:E20"/>
    <mergeCell ref="H4:H20"/>
    <mergeCell ref="I10:J20"/>
    <mergeCell ref="F11:G20"/>
  </mergeCells>
  <phoneticPr fontId="4"/>
  <dataValidations count="3">
    <dataValidation type="list" allowBlank="1" showInputMessage="1" showErrorMessage="1" sqref="K5 E21 E40 D37:D42" xr:uid="{00000000-0002-0000-0900-000000000000}">
      <formula1>"✔"</formula1>
    </dataValidation>
    <dataValidation type="list" allowBlank="1" showInputMessage="1" showErrorMessage="1" sqref="D4:D20 G4:G10 J4:J9 D23:D31" xr:uid="{00000000-0002-0000-0900-000001000000}">
      <formula1>"✔ ,　"</formula1>
    </dataValidation>
    <dataValidation type="list" allowBlank="1" showInputMessage="1" showErrorMessage="1" sqref="H28:I35 H23:I25" xr:uid="{00000000-0002-0000-0900-000002000000}">
      <formula1>"✔,　"</formula1>
    </dataValidation>
  </dataValidations>
  <pageMargins left="0.7" right="0.7" top="0.75" bottom="0.75" header="0.3" footer="0.3"/>
  <pageSetup paperSize="9" scale="9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42"/>
  <sheetViews>
    <sheetView view="pageBreakPreview" zoomScaleNormal="100" zoomScaleSheetLayoutView="100" workbookViewId="0"/>
  </sheetViews>
  <sheetFormatPr defaultColWidth="9" defaultRowHeight="13.5" x14ac:dyDescent="0.15"/>
  <cols>
    <col min="1" max="16384" width="9" style="401"/>
  </cols>
  <sheetData>
    <row r="1" spans="1:11" ht="18.75" x14ac:dyDescent="0.15">
      <c r="A1" s="399" t="s">
        <v>589</v>
      </c>
      <c r="B1" s="400"/>
      <c r="C1" s="400"/>
      <c r="D1" s="400"/>
      <c r="E1" s="400"/>
      <c r="F1" s="400"/>
      <c r="G1" s="400"/>
      <c r="H1" s="400"/>
      <c r="I1" s="400"/>
      <c r="J1" s="400"/>
      <c r="K1" s="400"/>
    </row>
    <row r="2" spans="1:11" x14ac:dyDescent="0.15">
      <c r="B2" s="400" t="s">
        <v>539</v>
      </c>
      <c r="C2" s="400"/>
      <c r="D2" s="400"/>
      <c r="E2" s="400"/>
      <c r="F2" s="400"/>
      <c r="G2" s="400"/>
      <c r="H2" s="400"/>
      <c r="I2" s="400"/>
      <c r="J2" s="400"/>
      <c r="K2" s="400"/>
    </row>
    <row r="3" spans="1:11" ht="17.25" x14ac:dyDescent="0.15">
      <c r="A3" s="400"/>
      <c r="B3" s="783" t="s">
        <v>540</v>
      </c>
      <c r="C3" s="783"/>
      <c r="D3" s="783"/>
      <c r="E3" s="783"/>
      <c r="F3" s="783"/>
      <c r="G3" s="783"/>
      <c r="H3" s="783"/>
      <c r="I3" s="783"/>
      <c r="J3" s="783"/>
      <c r="K3" s="400"/>
    </row>
    <row r="4" spans="1:11" x14ac:dyDescent="0.15">
      <c r="A4" s="400"/>
      <c r="B4" s="784" t="s">
        <v>541</v>
      </c>
      <c r="C4" s="402" t="s">
        <v>542</v>
      </c>
      <c r="D4" s="403"/>
      <c r="E4" s="784" t="s">
        <v>543</v>
      </c>
      <c r="F4" s="402" t="s">
        <v>544</v>
      </c>
      <c r="G4" s="403"/>
      <c r="H4" s="784" t="s">
        <v>545</v>
      </c>
      <c r="I4" s="402" t="s">
        <v>544</v>
      </c>
      <c r="J4" s="403"/>
      <c r="K4" s="400"/>
    </row>
    <row r="5" spans="1:11" x14ac:dyDescent="0.15">
      <c r="A5" s="400"/>
      <c r="B5" s="784"/>
      <c r="C5" s="402" t="s">
        <v>546</v>
      </c>
      <c r="D5" s="403"/>
      <c r="E5" s="784"/>
      <c r="F5" s="402" t="s">
        <v>542</v>
      </c>
      <c r="G5" s="403"/>
      <c r="H5" s="784"/>
      <c r="I5" s="402" t="s">
        <v>542</v>
      </c>
      <c r="J5" s="403"/>
      <c r="K5" s="400"/>
    </row>
    <row r="6" spans="1:11" x14ac:dyDescent="0.15">
      <c r="A6" s="400"/>
      <c r="B6" s="784"/>
      <c r="C6" s="402" t="s">
        <v>547</v>
      </c>
      <c r="D6" s="403"/>
      <c r="E6" s="784"/>
      <c r="F6" s="402" t="s">
        <v>548</v>
      </c>
      <c r="G6" s="403"/>
      <c r="H6" s="784"/>
      <c r="I6" s="402" t="s">
        <v>549</v>
      </c>
      <c r="J6" s="403"/>
      <c r="K6" s="400"/>
    </row>
    <row r="7" spans="1:11" x14ac:dyDescent="0.15">
      <c r="A7" s="400"/>
      <c r="B7" s="784"/>
      <c r="C7" s="402" t="s">
        <v>550</v>
      </c>
      <c r="D7" s="403"/>
      <c r="E7" s="784"/>
      <c r="F7" s="402" t="s">
        <v>549</v>
      </c>
      <c r="G7" s="403" t="s">
        <v>581</v>
      </c>
      <c r="H7" s="784"/>
      <c r="I7" s="402" t="s">
        <v>546</v>
      </c>
      <c r="J7" s="403"/>
      <c r="K7" s="400"/>
    </row>
    <row r="8" spans="1:11" x14ac:dyDescent="0.15">
      <c r="A8" s="400"/>
      <c r="B8" s="784"/>
      <c r="C8" s="402" t="s">
        <v>551</v>
      </c>
      <c r="D8" s="403"/>
      <c r="E8" s="784"/>
      <c r="F8" s="402" t="s">
        <v>546</v>
      </c>
      <c r="G8" s="403"/>
      <c r="H8" s="784"/>
      <c r="I8" s="402" t="s">
        <v>552</v>
      </c>
      <c r="J8" s="403"/>
      <c r="K8" s="400"/>
    </row>
    <row r="9" spans="1:11" x14ac:dyDescent="0.15">
      <c r="A9" s="400"/>
      <c r="B9" s="784"/>
      <c r="C9" s="402" t="s">
        <v>552</v>
      </c>
      <c r="D9" s="403"/>
      <c r="E9" s="784"/>
      <c r="F9" s="402" t="s">
        <v>552</v>
      </c>
      <c r="G9" s="403"/>
      <c r="H9" s="784"/>
      <c r="I9" s="402" t="s">
        <v>553</v>
      </c>
      <c r="J9" s="403"/>
      <c r="K9" s="400"/>
    </row>
    <row r="10" spans="1:11" x14ac:dyDescent="0.15">
      <c r="A10" s="400"/>
      <c r="B10" s="784"/>
      <c r="C10" s="402" t="s">
        <v>554</v>
      </c>
      <c r="D10" s="403"/>
      <c r="E10" s="784"/>
      <c r="F10" s="402" t="s">
        <v>553</v>
      </c>
      <c r="G10" s="403"/>
      <c r="H10" s="784"/>
      <c r="I10" s="785"/>
      <c r="J10" s="786"/>
      <c r="K10" s="400"/>
    </row>
    <row r="11" spans="1:11" x14ac:dyDescent="0.15">
      <c r="A11" s="400"/>
      <c r="B11" s="784"/>
      <c r="C11" s="402" t="s">
        <v>548</v>
      </c>
      <c r="D11" s="403"/>
      <c r="E11" s="784"/>
      <c r="F11" s="785"/>
      <c r="G11" s="786"/>
      <c r="H11" s="784"/>
      <c r="I11" s="787"/>
      <c r="J11" s="788"/>
      <c r="K11" s="400"/>
    </row>
    <row r="12" spans="1:11" x14ac:dyDescent="0.15">
      <c r="A12" s="400"/>
      <c r="B12" s="784"/>
      <c r="C12" s="402" t="s">
        <v>553</v>
      </c>
      <c r="D12" s="403"/>
      <c r="E12" s="784"/>
      <c r="F12" s="787"/>
      <c r="G12" s="788"/>
      <c r="H12" s="784"/>
      <c r="I12" s="787"/>
      <c r="J12" s="788"/>
      <c r="K12" s="400"/>
    </row>
    <row r="13" spans="1:11" x14ac:dyDescent="0.15">
      <c r="A13" s="400"/>
      <c r="B13" s="784"/>
      <c r="C13" s="402" t="s">
        <v>555</v>
      </c>
      <c r="D13" s="403"/>
      <c r="E13" s="784"/>
      <c r="F13" s="787"/>
      <c r="G13" s="788"/>
      <c r="H13" s="784"/>
      <c r="I13" s="787"/>
      <c r="J13" s="788"/>
      <c r="K13" s="400"/>
    </row>
    <row r="14" spans="1:11" x14ac:dyDescent="0.15">
      <c r="A14" s="400"/>
      <c r="B14" s="784"/>
      <c r="C14" s="402" t="s">
        <v>556</v>
      </c>
      <c r="D14" s="403"/>
      <c r="E14" s="784"/>
      <c r="F14" s="787"/>
      <c r="G14" s="788"/>
      <c r="H14" s="784"/>
      <c r="I14" s="787"/>
      <c r="J14" s="788"/>
      <c r="K14" s="400"/>
    </row>
    <row r="15" spans="1:11" x14ac:dyDescent="0.15">
      <c r="A15" s="400"/>
      <c r="B15" s="784"/>
      <c r="C15" s="402" t="s">
        <v>557</v>
      </c>
      <c r="D15" s="403"/>
      <c r="E15" s="784"/>
      <c r="F15" s="787"/>
      <c r="G15" s="788"/>
      <c r="H15" s="784"/>
      <c r="I15" s="787"/>
      <c r="J15" s="788"/>
      <c r="K15" s="400"/>
    </row>
    <row r="16" spans="1:11" x14ac:dyDescent="0.15">
      <c r="A16" s="400"/>
      <c r="B16" s="784"/>
      <c r="C16" s="402" t="s">
        <v>558</v>
      </c>
      <c r="D16" s="403"/>
      <c r="E16" s="784"/>
      <c r="F16" s="787"/>
      <c r="G16" s="788"/>
      <c r="H16" s="784"/>
      <c r="I16" s="787"/>
      <c r="J16" s="788"/>
      <c r="K16" s="400"/>
    </row>
    <row r="17" spans="1:11" x14ac:dyDescent="0.15">
      <c r="A17" s="400"/>
      <c r="B17" s="784"/>
      <c r="C17" s="402" t="s">
        <v>559</v>
      </c>
      <c r="D17" s="403"/>
      <c r="E17" s="784"/>
      <c r="F17" s="787"/>
      <c r="G17" s="788"/>
      <c r="H17" s="784"/>
      <c r="I17" s="787"/>
      <c r="J17" s="788"/>
      <c r="K17" s="400"/>
    </row>
    <row r="18" spans="1:11" x14ac:dyDescent="0.15">
      <c r="A18" s="400"/>
      <c r="B18" s="784"/>
      <c r="C18" s="402" t="s">
        <v>560</v>
      </c>
      <c r="D18" s="403"/>
      <c r="E18" s="784"/>
      <c r="F18" s="787"/>
      <c r="G18" s="788"/>
      <c r="H18" s="784"/>
      <c r="I18" s="787"/>
      <c r="J18" s="788"/>
      <c r="K18" s="400"/>
    </row>
    <row r="19" spans="1:11" x14ac:dyDescent="0.15">
      <c r="A19" s="400"/>
      <c r="B19" s="784"/>
      <c r="C19" s="402" t="s">
        <v>561</v>
      </c>
      <c r="D19" s="403"/>
      <c r="E19" s="784"/>
      <c r="F19" s="787"/>
      <c r="G19" s="788"/>
      <c r="H19" s="784"/>
      <c r="I19" s="787"/>
      <c r="J19" s="788"/>
      <c r="K19" s="400"/>
    </row>
    <row r="20" spans="1:11" x14ac:dyDescent="0.15">
      <c r="A20" s="400"/>
      <c r="B20" s="784"/>
      <c r="C20" s="402" t="s">
        <v>562</v>
      </c>
      <c r="D20" s="403"/>
      <c r="E20" s="784"/>
      <c r="F20" s="789"/>
      <c r="G20" s="790"/>
      <c r="H20" s="784"/>
      <c r="I20" s="789"/>
      <c r="J20" s="790"/>
      <c r="K20" s="400"/>
    </row>
    <row r="21" spans="1:11" x14ac:dyDescent="0.15">
      <c r="A21" s="400"/>
      <c r="B21" s="400"/>
      <c r="C21" s="400"/>
      <c r="D21" s="400"/>
      <c r="E21" s="400"/>
      <c r="F21" s="400"/>
      <c r="G21" s="400"/>
      <c r="H21" s="400"/>
      <c r="I21" s="400"/>
      <c r="J21" s="400"/>
      <c r="K21" s="400"/>
    </row>
    <row r="22" spans="1:11" ht="17.25" x14ac:dyDescent="0.15">
      <c r="A22" s="400"/>
      <c r="B22" s="783" t="s">
        <v>563</v>
      </c>
      <c r="C22" s="783"/>
      <c r="D22" s="783"/>
      <c r="E22" s="404"/>
      <c r="F22" s="791" t="s">
        <v>564</v>
      </c>
      <c r="G22" s="792"/>
      <c r="H22" s="792"/>
      <c r="I22" s="792"/>
      <c r="J22" s="400"/>
      <c r="K22" s="400"/>
    </row>
    <row r="23" spans="1:11" x14ac:dyDescent="0.15">
      <c r="A23" s="400"/>
      <c r="B23" s="793" t="s">
        <v>565</v>
      </c>
      <c r="C23" s="405">
        <v>1</v>
      </c>
      <c r="D23" s="403"/>
      <c r="E23" s="400"/>
      <c r="F23" s="795" t="s">
        <v>566</v>
      </c>
      <c r="G23" s="795"/>
      <c r="H23" s="796"/>
      <c r="I23" s="797"/>
      <c r="J23" s="400"/>
      <c r="K23" s="400"/>
    </row>
    <row r="24" spans="1:11" x14ac:dyDescent="0.15">
      <c r="A24" s="400"/>
      <c r="B24" s="793"/>
      <c r="C24" s="406">
        <v>2</v>
      </c>
      <c r="D24" s="403"/>
      <c r="E24" s="400"/>
      <c r="F24" s="795" t="s">
        <v>567</v>
      </c>
      <c r="G24" s="795"/>
      <c r="H24" s="796"/>
      <c r="I24" s="797"/>
      <c r="J24" s="400"/>
      <c r="K24" s="400"/>
    </row>
    <row r="25" spans="1:11" x14ac:dyDescent="0.15">
      <c r="A25" s="400"/>
      <c r="B25" s="793"/>
      <c r="C25" s="406">
        <v>3</v>
      </c>
      <c r="D25" s="403"/>
      <c r="E25" s="400"/>
      <c r="F25" s="795" t="s">
        <v>568</v>
      </c>
      <c r="G25" s="795"/>
      <c r="H25" s="796"/>
      <c r="I25" s="797"/>
      <c r="J25" s="400"/>
      <c r="K25" s="400"/>
    </row>
    <row r="26" spans="1:11" x14ac:dyDescent="0.15">
      <c r="A26" s="400"/>
      <c r="B26" s="793"/>
      <c r="C26" s="406">
        <v>4</v>
      </c>
      <c r="D26" s="403"/>
      <c r="E26" s="400"/>
      <c r="F26" s="400"/>
      <c r="G26" s="400"/>
      <c r="H26" s="400"/>
      <c r="I26" s="400"/>
      <c r="J26" s="400"/>
      <c r="K26" s="400"/>
    </row>
    <row r="27" spans="1:11" ht="19.5" customHeight="1" x14ac:dyDescent="0.15">
      <c r="A27" s="400"/>
      <c r="B27" s="793"/>
      <c r="C27" s="406" t="s">
        <v>569</v>
      </c>
      <c r="D27" s="403"/>
      <c r="E27" s="400"/>
      <c r="F27" s="791" t="s">
        <v>570</v>
      </c>
      <c r="G27" s="792"/>
      <c r="H27" s="792"/>
      <c r="I27" s="792"/>
      <c r="J27" s="400"/>
      <c r="K27" s="400"/>
    </row>
    <row r="28" spans="1:11" x14ac:dyDescent="0.15">
      <c r="A28" s="400"/>
      <c r="B28" s="793"/>
      <c r="C28" s="406" t="s">
        <v>571</v>
      </c>
      <c r="D28" s="403"/>
      <c r="E28" s="400"/>
      <c r="F28" s="795" t="s">
        <v>572</v>
      </c>
      <c r="G28" s="795"/>
      <c r="H28" s="796"/>
      <c r="I28" s="797"/>
      <c r="J28" s="400"/>
      <c r="K28" s="400"/>
    </row>
    <row r="29" spans="1:11" ht="18" customHeight="1" x14ac:dyDescent="0.15">
      <c r="A29" s="400"/>
      <c r="B29" s="793"/>
      <c r="C29" s="406" t="s">
        <v>573</v>
      </c>
      <c r="D29" s="403"/>
      <c r="E29" s="400"/>
      <c r="F29" s="795" t="s">
        <v>574</v>
      </c>
      <c r="G29" s="795"/>
      <c r="H29" s="796"/>
      <c r="I29" s="797"/>
      <c r="J29" s="400"/>
      <c r="K29" s="400"/>
    </row>
    <row r="30" spans="1:11" x14ac:dyDescent="0.15">
      <c r="A30" s="400"/>
      <c r="B30" s="793"/>
      <c r="C30" s="406" t="s">
        <v>575</v>
      </c>
      <c r="D30" s="403"/>
      <c r="E30" s="400"/>
      <c r="F30" s="795" t="s">
        <v>576</v>
      </c>
      <c r="G30" s="795"/>
      <c r="H30" s="796"/>
      <c r="I30" s="797"/>
      <c r="J30" s="400"/>
      <c r="K30" s="400"/>
    </row>
    <row r="31" spans="1:11" x14ac:dyDescent="0.15">
      <c r="A31" s="400"/>
      <c r="B31" s="794"/>
      <c r="C31" s="406">
        <v>7</v>
      </c>
      <c r="D31" s="403"/>
      <c r="E31" s="400"/>
      <c r="F31" s="784" t="s">
        <v>577</v>
      </c>
      <c r="G31" s="784"/>
      <c r="H31" s="796"/>
      <c r="I31" s="797"/>
      <c r="J31" s="400"/>
      <c r="K31" s="400"/>
    </row>
    <row r="32" spans="1:11" x14ac:dyDescent="0.15">
      <c r="A32" s="400"/>
      <c r="B32" s="400"/>
      <c r="C32" s="400"/>
      <c r="D32" s="400"/>
      <c r="E32" s="400"/>
      <c r="F32" s="806" t="s">
        <v>578</v>
      </c>
      <c r="G32" s="807"/>
      <c r="H32" s="796"/>
      <c r="I32" s="797"/>
      <c r="J32" s="414"/>
      <c r="K32" s="400"/>
    </row>
    <row r="33" spans="1:11" ht="22.5" customHeight="1" x14ac:dyDescent="0.15">
      <c r="A33" s="400"/>
      <c r="B33" s="400"/>
      <c r="C33" s="400"/>
      <c r="D33" s="400"/>
      <c r="E33" s="400"/>
      <c r="F33" s="806" t="s">
        <v>579</v>
      </c>
      <c r="G33" s="807"/>
      <c r="H33" s="796"/>
      <c r="I33" s="797"/>
      <c r="J33" s="414"/>
      <c r="K33" s="400"/>
    </row>
    <row r="34" spans="1:11" x14ac:dyDescent="0.15">
      <c r="A34" s="400"/>
      <c r="B34" s="400"/>
      <c r="C34" s="400"/>
      <c r="D34" s="400"/>
      <c r="E34" s="400"/>
      <c r="F34" s="798" t="s">
        <v>580</v>
      </c>
      <c r="G34" s="799"/>
      <c r="H34" s="802" t="s">
        <v>581</v>
      </c>
      <c r="I34" s="803"/>
      <c r="J34" s="414"/>
      <c r="K34" s="400"/>
    </row>
    <row r="35" spans="1:11" x14ac:dyDescent="0.15">
      <c r="A35" s="400"/>
      <c r="B35" s="400"/>
      <c r="C35" s="400"/>
      <c r="D35" s="400"/>
      <c r="E35" s="400"/>
      <c r="F35" s="800"/>
      <c r="G35" s="801"/>
      <c r="H35" s="804"/>
      <c r="I35" s="805"/>
      <c r="J35" s="400"/>
      <c r="K35" s="400"/>
    </row>
    <row r="36" spans="1:11" x14ac:dyDescent="0.15">
      <c r="A36" s="400"/>
      <c r="B36" s="400"/>
      <c r="C36" s="400"/>
      <c r="D36" s="400"/>
      <c r="E36" s="400"/>
      <c r="F36" s="400"/>
      <c r="G36" s="400"/>
      <c r="H36" s="400"/>
      <c r="I36" s="400"/>
      <c r="J36" s="400"/>
      <c r="K36" s="400"/>
    </row>
    <row r="37" spans="1:11" x14ac:dyDescent="0.15">
      <c r="A37" s="400"/>
      <c r="B37" s="407"/>
      <c r="C37" s="408"/>
      <c r="D37" s="400"/>
      <c r="E37" s="400"/>
      <c r="F37" s="400"/>
      <c r="G37" s="400"/>
      <c r="H37" s="400"/>
      <c r="I37" s="400"/>
      <c r="J37" s="400"/>
      <c r="K37" s="400"/>
    </row>
    <row r="38" spans="1:11" x14ac:dyDescent="0.15">
      <c r="B38" s="409"/>
      <c r="C38" s="410"/>
    </row>
    <row r="39" spans="1:11" x14ac:dyDescent="0.15">
      <c r="B39" s="409"/>
      <c r="C39" s="410"/>
      <c r="E39" s="409"/>
    </row>
    <row r="40" spans="1:11" x14ac:dyDescent="0.15">
      <c r="B40" s="409"/>
      <c r="C40" s="410"/>
    </row>
    <row r="41" spans="1:11" x14ac:dyDescent="0.15">
      <c r="B41" s="409"/>
      <c r="C41" s="410"/>
    </row>
    <row r="42" spans="1:11" x14ac:dyDescent="0.15">
      <c r="B42" s="409"/>
      <c r="C42" s="410"/>
    </row>
  </sheetData>
  <mergeCells count="30">
    <mergeCell ref="F34:G35"/>
    <mergeCell ref="H34:I35"/>
    <mergeCell ref="F31:G31"/>
    <mergeCell ref="H31:I31"/>
    <mergeCell ref="F32:G32"/>
    <mergeCell ref="H32:I32"/>
    <mergeCell ref="F33:G33"/>
    <mergeCell ref="H33:I33"/>
    <mergeCell ref="B22:D22"/>
    <mergeCell ref="F22:I22"/>
    <mergeCell ref="B23:B31"/>
    <mergeCell ref="F23:G23"/>
    <mergeCell ref="H23:I23"/>
    <mergeCell ref="F24:G24"/>
    <mergeCell ref="H24:I24"/>
    <mergeCell ref="F25:G25"/>
    <mergeCell ref="H25:I25"/>
    <mergeCell ref="F27:I27"/>
    <mergeCell ref="F28:G28"/>
    <mergeCell ref="H28:I28"/>
    <mergeCell ref="F29:G29"/>
    <mergeCell ref="H29:I29"/>
    <mergeCell ref="F30:G30"/>
    <mergeCell ref="H30:I30"/>
    <mergeCell ref="B3:J3"/>
    <mergeCell ref="B4:B20"/>
    <mergeCell ref="E4:E20"/>
    <mergeCell ref="H4:H20"/>
    <mergeCell ref="I10:J20"/>
    <mergeCell ref="F11:G20"/>
  </mergeCells>
  <phoneticPr fontId="4"/>
  <dataValidations count="3">
    <dataValidation type="list" allowBlank="1" showInputMessage="1" showErrorMessage="1" sqref="H28:I35 H23:I25" xr:uid="{00000000-0002-0000-0A00-000000000000}">
      <formula1>"✔,　"</formula1>
    </dataValidation>
    <dataValidation type="list" allowBlank="1" showInputMessage="1" showErrorMessage="1" sqref="D4:D20 G4:G10 J4:J9 D23:D31" xr:uid="{00000000-0002-0000-0A00-000001000000}">
      <formula1>"✔ ,　"</formula1>
    </dataValidation>
    <dataValidation type="list" allowBlank="1" showInputMessage="1" showErrorMessage="1" sqref="K5 E21 E40 D37:D42" xr:uid="{00000000-0002-0000-0A00-000002000000}">
      <formula1>"✔"</formula1>
    </dataValidation>
  </dataValidations>
  <pageMargins left="0.7" right="0.7" top="0.75" bottom="0.75" header="0.3" footer="0.3"/>
  <pageSetup paperSize="9" scale="9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42"/>
  <sheetViews>
    <sheetView view="pageBreakPreview" zoomScaleNormal="100" zoomScaleSheetLayoutView="100" workbookViewId="0"/>
  </sheetViews>
  <sheetFormatPr defaultColWidth="9" defaultRowHeight="13.5" x14ac:dyDescent="0.15"/>
  <cols>
    <col min="1" max="16384" width="9" style="401"/>
  </cols>
  <sheetData>
    <row r="1" spans="1:11" ht="18.75" x14ac:dyDescent="0.15">
      <c r="A1" s="399" t="s">
        <v>588</v>
      </c>
      <c r="B1" s="400"/>
      <c r="C1" s="400"/>
      <c r="D1" s="400"/>
      <c r="E1" s="400"/>
      <c r="F1" s="400"/>
      <c r="G1" s="400"/>
      <c r="H1" s="400"/>
      <c r="I1" s="400"/>
      <c r="J1" s="400"/>
      <c r="K1" s="400"/>
    </row>
    <row r="2" spans="1:11" x14ac:dyDescent="0.15">
      <c r="B2" s="400" t="s">
        <v>539</v>
      </c>
      <c r="C2" s="400"/>
      <c r="D2" s="400"/>
      <c r="E2" s="400"/>
      <c r="F2" s="400"/>
      <c r="G2" s="400"/>
      <c r="H2" s="400"/>
      <c r="I2" s="400"/>
      <c r="J2" s="400"/>
      <c r="K2" s="400"/>
    </row>
    <row r="3" spans="1:11" ht="17.25" x14ac:dyDescent="0.15">
      <c r="A3" s="400"/>
      <c r="B3" s="783" t="s">
        <v>540</v>
      </c>
      <c r="C3" s="783"/>
      <c r="D3" s="783"/>
      <c r="E3" s="783"/>
      <c r="F3" s="783"/>
      <c r="G3" s="783"/>
      <c r="H3" s="783"/>
      <c r="I3" s="783"/>
      <c r="J3" s="783"/>
      <c r="K3" s="400"/>
    </row>
    <row r="4" spans="1:11" x14ac:dyDescent="0.15">
      <c r="A4" s="400"/>
      <c r="B4" s="784" t="s">
        <v>541</v>
      </c>
      <c r="C4" s="402" t="s">
        <v>542</v>
      </c>
      <c r="D4" s="403"/>
      <c r="E4" s="784" t="s">
        <v>543</v>
      </c>
      <c r="F4" s="402" t="s">
        <v>544</v>
      </c>
      <c r="G4" s="403"/>
      <c r="H4" s="784" t="s">
        <v>545</v>
      </c>
      <c r="I4" s="402" t="s">
        <v>544</v>
      </c>
      <c r="J4" s="403"/>
      <c r="K4" s="400"/>
    </row>
    <row r="5" spans="1:11" x14ac:dyDescent="0.15">
      <c r="A5" s="400"/>
      <c r="B5" s="784"/>
      <c r="C5" s="402" t="s">
        <v>546</v>
      </c>
      <c r="D5" s="403"/>
      <c r="E5" s="784"/>
      <c r="F5" s="402" t="s">
        <v>542</v>
      </c>
      <c r="G5" s="403"/>
      <c r="H5" s="784"/>
      <c r="I5" s="402" t="s">
        <v>542</v>
      </c>
      <c r="J5" s="403"/>
      <c r="K5" s="400"/>
    </row>
    <row r="6" spans="1:11" x14ac:dyDescent="0.15">
      <c r="A6" s="400"/>
      <c r="B6" s="784"/>
      <c r="C6" s="402" t="s">
        <v>547</v>
      </c>
      <c r="D6" s="403"/>
      <c r="E6" s="784"/>
      <c r="F6" s="402" t="s">
        <v>548</v>
      </c>
      <c r="G6" s="403"/>
      <c r="H6" s="784"/>
      <c r="I6" s="402" t="s">
        <v>549</v>
      </c>
      <c r="J6" s="403"/>
      <c r="K6" s="400"/>
    </row>
    <row r="7" spans="1:11" x14ac:dyDescent="0.15">
      <c r="A7" s="400"/>
      <c r="B7" s="784"/>
      <c r="C7" s="402" t="s">
        <v>550</v>
      </c>
      <c r="D7" s="403"/>
      <c r="E7" s="784"/>
      <c r="F7" s="402" t="s">
        <v>549</v>
      </c>
      <c r="G7" s="403" t="s">
        <v>581</v>
      </c>
      <c r="H7" s="784"/>
      <c r="I7" s="402" t="s">
        <v>546</v>
      </c>
      <c r="J7" s="403"/>
      <c r="K7" s="400"/>
    </row>
    <row r="8" spans="1:11" x14ac:dyDescent="0.15">
      <c r="A8" s="400"/>
      <c r="B8" s="784"/>
      <c r="C8" s="402" t="s">
        <v>551</v>
      </c>
      <c r="D8" s="403"/>
      <c r="E8" s="784"/>
      <c r="F8" s="402" t="s">
        <v>546</v>
      </c>
      <c r="G8" s="403"/>
      <c r="H8" s="784"/>
      <c r="I8" s="402" t="s">
        <v>552</v>
      </c>
      <c r="J8" s="403"/>
      <c r="K8" s="400"/>
    </row>
    <row r="9" spans="1:11" x14ac:dyDescent="0.15">
      <c r="A9" s="400"/>
      <c r="B9" s="784"/>
      <c r="C9" s="402" t="s">
        <v>552</v>
      </c>
      <c r="D9" s="403"/>
      <c r="E9" s="784"/>
      <c r="F9" s="402" t="s">
        <v>552</v>
      </c>
      <c r="G9" s="403"/>
      <c r="H9" s="784"/>
      <c r="I9" s="402" t="s">
        <v>553</v>
      </c>
      <c r="J9" s="403"/>
      <c r="K9" s="400"/>
    </row>
    <row r="10" spans="1:11" x14ac:dyDescent="0.15">
      <c r="A10" s="400"/>
      <c r="B10" s="784"/>
      <c r="C10" s="402" t="s">
        <v>554</v>
      </c>
      <c r="D10" s="403"/>
      <c r="E10" s="784"/>
      <c r="F10" s="402" t="s">
        <v>553</v>
      </c>
      <c r="G10" s="403"/>
      <c r="H10" s="784"/>
      <c r="I10" s="785"/>
      <c r="J10" s="786"/>
      <c r="K10" s="400"/>
    </row>
    <row r="11" spans="1:11" x14ac:dyDescent="0.15">
      <c r="A11" s="400"/>
      <c r="B11" s="784"/>
      <c r="C11" s="402" t="s">
        <v>548</v>
      </c>
      <c r="D11" s="403"/>
      <c r="E11" s="784"/>
      <c r="F11" s="785"/>
      <c r="G11" s="786"/>
      <c r="H11" s="784"/>
      <c r="I11" s="787"/>
      <c r="J11" s="788"/>
      <c r="K11" s="400"/>
    </row>
    <row r="12" spans="1:11" x14ac:dyDescent="0.15">
      <c r="A12" s="400"/>
      <c r="B12" s="784"/>
      <c r="C12" s="402" t="s">
        <v>553</v>
      </c>
      <c r="D12" s="403"/>
      <c r="E12" s="784"/>
      <c r="F12" s="787"/>
      <c r="G12" s="788"/>
      <c r="H12" s="784"/>
      <c r="I12" s="787"/>
      <c r="J12" s="788"/>
      <c r="K12" s="400"/>
    </row>
    <row r="13" spans="1:11" x14ac:dyDescent="0.15">
      <c r="A13" s="400"/>
      <c r="B13" s="784"/>
      <c r="C13" s="402" t="s">
        <v>555</v>
      </c>
      <c r="D13" s="403"/>
      <c r="E13" s="784"/>
      <c r="F13" s="787"/>
      <c r="G13" s="788"/>
      <c r="H13" s="784"/>
      <c r="I13" s="787"/>
      <c r="J13" s="788"/>
      <c r="K13" s="400"/>
    </row>
    <row r="14" spans="1:11" x14ac:dyDescent="0.15">
      <c r="A14" s="400"/>
      <c r="B14" s="784"/>
      <c r="C14" s="402" t="s">
        <v>556</v>
      </c>
      <c r="D14" s="403"/>
      <c r="E14" s="784"/>
      <c r="F14" s="787"/>
      <c r="G14" s="788"/>
      <c r="H14" s="784"/>
      <c r="I14" s="787"/>
      <c r="J14" s="788"/>
      <c r="K14" s="400"/>
    </row>
    <row r="15" spans="1:11" x14ac:dyDescent="0.15">
      <c r="A15" s="400"/>
      <c r="B15" s="784"/>
      <c r="C15" s="402" t="s">
        <v>557</v>
      </c>
      <c r="D15" s="403"/>
      <c r="E15" s="784"/>
      <c r="F15" s="787"/>
      <c r="G15" s="788"/>
      <c r="H15" s="784"/>
      <c r="I15" s="787"/>
      <c r="J15" s="788"/>
      <c r="K15" s="400"/>
    </row>
    <row r="16" spans="1:11" x14ac:dyDescent="0.15">
      <c r="A16" s="400"/>
      <c r="B16" s="784"/>
      <c r="C16" s="402" t="s">
        <v>558</v>
      </c>
      <c r="D16" s="403"/>
      <c r="E16" s="784"/>
      <c r="F16" s="787"/>
      <c r="G16" s="788"/>
      <c r="H16" s="784"/>
      <c r="I16" s="787"/>
      <c r="J16" s="788"/>
      <c r="K16" s="400"/>
    </row>
    <row r="17" spans="1:11" x14ac:dyDescent="0.15">
      <c r="A17" s="400"/>
      <c r="B17" s="784"/>
      <c r="C17" s="402" t="s">
        <v>559</v>
      </c>
      <c r="D17" s="403"/>
      <c r="E17" s="784"/>
      <c r="F17" s="787"/>
      <c r="G17" s="788"/>
      <c r="H17" s="784"/>
      <c r="I17" s="787"/>
      <c r="J17" s="788"/>
      <c r="K17" s="400"/>
    </row>
    <row r="18" spans="1:11" x14ac:dyDescent="0.15">
      <c r="A18" s="400"/>
      <c r="B18" s="784"/>
      <c r="C18" s="402" t="s">
        <v>560</v>
      </c>
      <c r="D18" s="403"/>
      <c r="E18" s="784"/>
      <c r="F18" s="787"/>
      <c r="G18" s="788"/>
      <c r="H18" s="784"/>
      <c r="I18" s="787"/>
      <c r="J18" s="788"/>
      <c r="K18" s="400"/>
    </row>
    <row r="19" spans="1:11" x14ac:dyDescent="0.15">
      <c r="A19" s="400"/>
      <c r="B19" s="784"/>
      <c r="C19" s="402" t="s">
        <v>561</v>
      </c>
      <c r="D19" s="403"/>
      <c r="E19" s="784"/>
      <c r="F19" s="787"/>
      <c r="G19" s="788"/>
      <c r="H19" s="784"/>
      <c r="I19" s="787"/>
      <c r="J19" s="788"/>
      <c r="K19" s="400"/>
    </row>
    <row r="20" spans="1:11" x14ac:dyDescent="0.15">
      <c r="A20" s="400"/>
      <c r="B20" s="784"/>
      <c r="C20" s="402" t="s">
        <v>562</v>
      </c>
      <c r="D20" s="403"/>
      <c r="E20" s="784"/>
      <c r="F20" s="789"/>
      <c r="G20" s="790"/>
      <c r="H20" s="784"/>
      <c r="I20" s="789"/>
      <c r="J20" s="790"/>
      <c r="K20" s="400"/>
    </row>
    <row r="21" spans="1:11" x14ac:dyDescent="0.15">
      <c r="A21" s="400"/>
      <c r="B21" s="400"/>
      <c r="C21" s="400"/>
      <c r="D21" s="400"/>
      <c r="E21" s="400"/>
      <c r="F21" s="400"/>
      <c r="G21" s="400"/>
      <c r="H21" s="400"/>
      <c r="I21" s="400"/>
      <c r="J21" s="400"/>
      <c r="K21" s="400"/>
    </row>
    <row r="22" spans="1:11" ht="17.25" x14ac:dyDescent="0.15">
      <c r="A22" s="400"/>
      <c r="B22" s="783" t="s">
        <v>563</v>
      </c>
      <c r="C22" s="783"/>
      <c r="D22" s="783"/>
      <c r="E22" s="404"/>
      <c r="F22" s="791" t="s">
        <v>564</v>
      </c>
      <c r="G22" s="792"/>
      <c r="H22" s="792"/>
      <c r="I22" s="792"/>
      <c r="J22" s="400"/>
      <c r="K22" s="400"/>
    </row>
    <row r="23" spans="1:11" x14ac:dyDescent="0.15">
      <c r="A23" s="400"/>
      <c r="B23" s="793" t="s">
        <v>565</v>
      </c>
      <c r="C23" s="405">
        <v>1</v>
      </c>
      <c r="D23" s="403"/>
      <c r="E23" s="400"/>
      <c r="F23" s="795" t="s">
        <v>566</v>
      </c>
      <c r="G23" s="795"/>
      <c r="H23" s="796"/>
      <c r="I23" s="797"/>
      <c r="J23" s="400"/>
      <c r="K23" s="400"/>
    </row>
    <row r="24" spans="1:11" x14ac:dyDescent="0.15">
      <c r="A24" s="400"/>
      <c r="B24" s="793"/>
      <c r="C24" s="406">
        <v>2</v>
      </c>
      <c r="D24" s="403"/>
      <c r="E24" s="400"/>
      <c r="F24" s="795" t="s">
        <v>567</v>
      </c>
      <c r="G24" s="795"/>
      <c r="H24" s="796"/>
      <c r="I24" s="797"/>
      <c r="J24" s="400"/>
      <c r="K24" s="400"/>
    </row>
    <row r="25" spans="1:11" x14ac:dyDescent="0.15">
      <c r="A25" s="400"/>
      <c r="B25" s="793"/>
      <c r="C25" s="406">
        <v>3</v>
      </c>
      <c r="D25" s="403"/>
      <c r="E25" s="400"/>
      <c r="F25" s="795" t="s">
        <v>568</v>
      </c>
      <c r="G25" s="795"/>
      <c r="H25" s="796"/>
      <c r="I25" s="797"/>
      <c r="J25" s="400"/>
      <c r="K25" s="400"/>
    </row>
    <row r="26" spans="1:11" x14ac:dyDescent="0.15">
      <c r="A26" s="400"/>
      <c r="B26" s="793"/>
      <c r="C26" s="406">
        <v>4</v>
      </c>
      <c r="D26" s="403"/>
      <c r="E26" s="400"/>
      <c r="F26" s="400"/>
      <c r="G26" s="400"/>
      <c r="H26" s="400"/>
      <c r="I26" s="400"/>
      <c r="J26" s="400"/>
      <c r="K26" s="400"/>
    </row>
    <row r="27" spans="1:11" ht="19.5" customHeight="1" x14ac:dyDescent="0.15">
      <c r="A27" s="400"/>
      <c r="B27" s="793"/>
      <c r="C27" s="406" t="s">
        <v>569</v>
      </c>
      <c r="D27" s="403"/>
      <c r="E27" s="400"/>
      <c r="F27" s="791" t="s">
        <v>570</v>
      </c>
      <c r="G27" s="792"/>
      <c r="H27" s="792"/>
      <c r="I27" s="792"/>
      <c r="J27" s="400"/>
      <c r="K27" s="400"/>
    </row>
    <row r="28" spans="1:11" x14ac:dyDescent="0.15">
      <c r="A28" s="400"/>
      <c r="B28" s="793"/>
      <c r="C28" s="406" t="s">
        <v>571</v>
      </c>
      <c r="D28" s="403"/>
      <c r="E28" s="400"/>
      <c r="F28" s="795" t="s">
        <v>572</v>
      </c>
      <c r="G28" s="795"/>
      <c r="H28" s="796"/>
      <c r="I28" s="797"/>
      <c r="J28" s="400"/>
      <c r="K28" s="400"/>
    </row>
    <row r="29" spans="1:11" ht="18" customHeight="1" x14ac:dyDescent="0.15">
      <c r="A29" s="400"/>
      <c r="B29" s="793"/>
      <c r="C29" s="406" t="s">
        <v>573</v>
      </c>
      <c r="D29" s="403"/>
      <c r="E29" s="400"/>
      <c r="F29" s="795" t="s">
        <v>574</v>
      </c>
      <c r="G29" s="795"/>
      <c r="H29" s="796"/>
      <c r="I29" s="797"/>
      <c r="J29" s="400"/>
      <c r="K29" s="400"/>
    </row>
    <row r="30" spans="1:11" x14ac:dyDescent="0.15">
      <c r="A30" s="400"/>
      <c r="B30" s="793"/>
      <c r="C30" s="406" t="s">
        <v>575</v>
      </c>
      <c r="D30" s="403"/>
      <c r="E30" s="400"/>
      <c r="F30" s="795" t="s">
        <v>576</v>
      </c>
      <c r="G30" s="795"/>
      <c r="H30" s="796"/>
      <c r="I30" s="797"/>
      <c r="J30" s="400"/>
      <c r="K30" s="400"/>
    </row>
    <row r="31" spans="1:11" x14ac:dyDescent="0.15">
      <c r="A31" s="400"/>
      <c r="B31" s="794"/>
      <c r="C31" s="406">
        <v>7</v>
      </c>
      <c r="D31" s="403"/>
      <c r="E31" s="400"/>
      <c r="F31" s="784" t="s">
        <v>577</v>
      </c>
      <c r="G31" s="784"/>
      <c r="H31" s="796"/>
      <c r="I31" s="797"/>
      <c r="J31" s="400"/>
      <c r="K31" s="400"/>
    </row>
    <row r="32" spans="1:11" x14ac:dyDescent="0.15">
      <c r="A32" s="400"/>
      <c r="B32" s="400"/>
      <c r="C32" s="400"/>
      <c r="D32" s="400"/>
      <c r="E32" s="400"/>
      <c r="F32" s="806" t="s">
        <v>578</v>
      </c>
      <c r="G32" s="807"/>
      <c r="H32" s="796"/>
      <c r="I32" s="797"/>
      <c r="J32" s="414"/>
      <c r="K32" s="400"/>
    </row>
    <row r="33" spans="1:11" ht="22.5" customHeight="1" x14ac:dyDescent="0.15">
      <c r="A33" s="400"/>
      <c r="B33" s="400"/>
      <c r="C33" s="400"/>
      <c r="D33" s="400"/>
      <c r="E33" s="400"/>
      <c r="F33" s="806" t="s">
        <v>579</v>
      </c>
      <c r="G33" s="807"/>
      <c r="H33" s="796"/>
      <c r="I33" s="797"/>
      <c r="J33" s="414"/>
      <c r="K33" s="400"/>
    </row>
    <row r="34" spans="1:11" x14ac:dyDescent="0.15">
      <c r="A34" s="400"/>
      <c r="B34" s="400"/>
      <c r="C34" s="400"/>
      <c r="D34" s="400"/>
      <c r="E34" s="400"/>
      <c r="F34" s="798" t="s">
        <v>580</v>
      </c>
      <c r="G34" s="799"/>
      <c r="H34" s="802" t="s">
        <v>581</v>
      </c>
      <c r="I34" s="803"/>
      <c r="J34" s="414"/>
      <c r="K34" s="400"/>
    </row>
    <row r="35" spans="1:11" x14ac:dyDescent="0.15">
      <c r="A35" s="400"/>
      <c r="B35" s="400"/>
      <c r="C35" s="400"/>
      <c r="D35" s="400"/>
      <c r="E35" s="400"/>
      <c r="F35" s="800"/>
      <c r="G35" s="801"/>
      <c r="H35" s="804"/>
      <c r="I35" s="805"/>
      <c r="J35" s="400"/>
      <c r="K35" s="400"/>
    </row>
    <row r="36" spans="1:11" x14ac:dyDescent="0.15">
      <c r="A36" s="400"/>
      <c r="B36" s="400"/>
      <c r="C36" s="400"/>
      <c r="D36" s="400"/>
      <c r="E36" s="400"/>
      <c r="F36" s="400"/>
      <c r="G36" s="400"/>
      <c r="H36" s="400"/>
      <c r="I36" s="400"/>
      <c r="J36" s="400"/>
      <c r="K36" s="400"/>
    </row>
    <row r="37" spans="1:11" x14ac:dyDescent="0.15">
      <c r="A37" s="400"/>
      <c r="B37" s="407"/>
      <c r="C37" s="408"/>
      <c r="D37" s="400"/>
      <c r="E37" s="400"/>
      <c r="F37" s="400"/>
      <c r="G37" s="400"/>
      <c r="H37" s="400"/>
      <c r="I37" s="400"/>
      <c r="J37" s="400"/>
      <c r="K37" s="400"/>
    </row>
    <row r="38" spans="1:11" x14ac:dyDescent="0.15">
      <c r="B38" s="409"/>
      <c r="C38" s="410"/>
    </row>
    <row r="39" spans="1:11" x14ac:dyDescent="0.15">
      <c r="B39" s="409"/>
      <c r="C39" s="410"/>
      <c r="E39" s="409"/>
    </row>
    <row r="40" spans="1:11" x14ac:dyDescent="0.15">
      <c r="B40" s="409"/>
      <c r="C40" s="410"/>
    </row>
    <row r="41" spans="1:11" x14ac:dyDescent="0.15">
      <c r="B41" s="409"/>
      <c r="C41" s="410"/>
    </row>
    <row r="42" spans="1:11" x14ac:dyDescent="0.15">
      <c r="B42" s="409"/>
      <c r="C42" s="410"/>
    </row>
  </sheetData>
  <mergeCells count="30">
    <mergeCell ref="F34:G35"/>
    <mergeCell ref="H34:I35"/>
    <mergeCell ref="F31:G31"/>
    <mergeCell ref="H31:I31"/>
    <mergeCell ref="F32:G32"/>
    <mergeCell ref="H32:I32"/>
    <mergeCell ref="F33:G33"/>
    <mergeCell ref="H33:I33"/>
    <mergeCell ref="B22:D22"/>
    <mergeCell ref="F22:I22"/>
    <mergeCell ref="B23:B31"/>
    <mergeCell ref="F23:G23"/>
    <mergeCell ref="H23:I23"/>
    <mergeCell ref="F24:G24"/>
    <mergeCell ref="H24:I24"/>
    <mergeCell ref="F25:G25"/>
    <mergeCell ref="H25:I25"/>
    <mergeCell ref="F27:I27"/>
    <mergeCell ref="F28:G28"/>
    <mergeCell ref="H28:I28"/>
    <mergeCell ref="F29:G29"/>
    <mergeCell ref="H29:I29"/>
    <mergeCell ref="F30:G30"/>
    <mergeCell ref="H30:I30"/>
    <mergeCell ref="B3:J3"/>
    <mergeCell ref="B4:B20"/>
    <mergeCell ref="E4:E20"/>
    <mergeCell ref="H4:H20"/>
    <mergeCell ref="I10:J20"/>
    <mergeCell ref="F11:G20"/>
  </mergeCells>
  <phoneticPr fontId="4"/>
  <dataValidations count="3">
    <dataValidation type="list" allowBlank="1" showInputMessage="1" showErrorMessage="1" sqref="K5 E21 E40 D37:D42" xr:uid="{00000000-0002-0000-0B00-000000000000}">
      <formula1>"✔"</formula1>
    </dataValidation>
    <dataValidation type="list" allowBlank="1" showInputMessage="1" showErrorMessage="1" sqref="D4:D20 G4:G10 J4:J9 D23:D31" xr:uid="{00000000-0002-0000-0B00-000001000000}">
      <formula1>"✔ ,　"</formula1>
    </dataValidation>
    <dataValidation type="list" allowBlank="1" showInputMessage="1" showErrorMessage="1" sqref="H28:I35 H23:I25" xr:uid="{00000000-0002-0000-0B00-000002000000}">
      <formula1>"✔,　"</formula1>
    </dataValidation>
  </dataValidations>
  <pageMargins left="0.7" right="0.7" top="0.75" bottom="0.75" header="0.3" footer="0.3"/>
  <pageSetup paperSize="9" scale="9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42"/>
  <sheetViews>
    <sheetView view="pageBreakPreview" zoomScaleNormal="100" zoomScaleSheetLayoutView="100" workbookViewId="0"/>
  </sheetViews>
  <sheetFormatPr defaultColWidth="9" defaultRowHeight="13.5" x14ac:dyDescent="0.15"/>
  <cols>
    <col min="1" max="16384" width="9" style="401"/>
  </cols>
  <sheetData>
    <row r="1" spans="1:11" ht="18.75" x14ac:dyDescent="0.15">
      <c r="A1" s="399" t="s">
        <v>587</v>
      </c>
      <c r="B1" s="400"/>
      <c r="C1" s="400"/>
      <c r="D1" s="400"/>
      <c r="E1" s="400"/>
      <c r="F1" s="400"/>
      <c r="G1" s="400"/>
      <c r="H1" s="400"/>
      <c r="I1" s="400"/>
      <c r="J1" s="400"/>
      <c r="K1" s="400"/>
    </row>
    <row r="2" spans="1:11" x14ac:dyDescent="0.15">
      <c r="B2" s="400" t="s">
        <v>539</v>
      </c>
      <c r="C2" s="400"/>
      <c r="D2" s="400"/>
      <c r="E2" s="400"/>
      <c r="F2" s="400"/>
      <c r="G2" s="400"/>
      <c r="H2" s="400"/>
      <c r="I2" s="400"/>
      <c r="J2" s="400"/>
      <c r="K2" s="400"/>
    </row>
    <row r="3" spans="1:11" ht="17.25" x14ac:dyDescent="0.15">
      <c r="A3" s="400"/>
      <c r="B3" s="783" t="s">
        <v>540</v>
      </c>
      <c r="C3" s="783"/>
      <c r="D3" s="783"/>
      <c r="E3" s="783"/>
      <c r="F3" s="783"/>
      <c r="G3" s="783"/>
      <c r="H3" s="783"/>
      <c r="I3" s="783"/>
      <c r="J3" s="783"/>
      <c r="K3" s="400"/>
    </row>
    <row r="4" spans="1:11" x14ac:dyDescent="0.15">
      <c r="A4" s="400"/>
      <c r="B4" s="784" t="s">
        <v>541</v>
      </c>
      <c r="C4" s="402" t="s">
        <v>542</v>
      </c>
      <c r="D4" s="403"/>
      <c r="E4" s="784" t="s">
        <v>543</v>
      </c>
      <c r="F4" s="402" t="s">
        <v>544</v>
      </c>
      <c r="G4" s="403"/>
      <c r="H4" s="784" t="s">
        <v>545</v>
      </c>
      <c r="I4" s="402" t="s">
        <v>544</v>
      </c>
      <c r="J4" s="403"/>
      <c r="K4" s="400"/>
    </row>
    <row r="5" spans="1:11" x14ac:dyDescent="0.15">
      <c r="A5" s="400"/>
      <c r="B5" s="784"/>
      <c r="C5" s="402" t="s">
        <v>546</v>
      </c>
      <c r="D5" s="403"/>
      <c r="E5" s="784"/>
      <c r="F5" s="402" t="s">
        <v>542</v>
      </c>
      <c r="G5" s="403"/>
      <c r="H5" s="784"/>
      <c r="I5" s="402" t="s">
        <v>542</v>
      </c>
      <c r="J5" s="403"/>
      <c r="K5" s="400"/>
    </row>
    <row r="6" spans="1:11" x14ac:dyDescent="0.15">
      <c r="A6" s="400"/>
      <c r="B6" s="784"/>
      <c r="C6" s="402" t="s">
        <v>547</v>
      </c>
      <c r="D6" s="403"/>
      <c r="E6" s="784"/>
      <c r="F6" s="402" t="s">
        <v>548</v>
      </c>
      <c r="G6" s="403"/>
      <c r="H6" s="784"/>
      <c r="I6" s="402" t="s">
        <v>549</v>
      </c>
      <c r="J6" s="403"/>
      <c r="K6" s="400"/>
    </row>
    <row r="7" spans="1:11" x14ac:dyDescent="0.15">
      <c r="A7" s="400"/>
      <c r="B7" s="784"/>
      <c r="C7" s="402" t="s">
        <v>550</v>
      </c>
      <c r="D7" s="403"/>
      <c r="E7" s="784"/>
      <c r="F7" s="402" t="s">
        <v>549</v>
      </c>
      <c r="G7" s="403" t="s">
        <v>581</v>
      </c>
      <c r="H7" s="784"/>
      <c r="I7" s="402" t="s">
        <v>546</v>
      </c>
      <c r="J7" s="403"/>
      <c r="K7" s="400"/>
    </row>
    <row r="8" spans="1:11" x14ac:dyDescent="0.15">
      <c r="A8" s="400"/>
      <c r="B8" s="784"/>
      <c r="C8" s="402" t="s">
        <v>551</v>
      </c>
      <c r="D8" s="403"/>
      <c r="E8" s="784"/>
      <c r="F8" s="402" t="s">
        <v>546</v>
      </c>
      <c r="G8" s="403"/>
      <c r="H8" s="784"/>
      <c r="I8" s="402" t="s">
        <v>552</v>
      </c>
      <c r="J8" s="403"/>
      <c r="K8" s="400"/>
    </row>
    <row r="9" spans="1:11" x14ac:dyDescent="0.15">
      <c r="A9" s="400"/>
      <c r="B9" s="784"/>
      <c r="C9" s="402" t="s">
        <v>552</v>
      </c>
      <c r="D9" s="403"/>
      <c r="E9" s="784"/>
      <c r="F9" s="402" t="s">
        <v>552</v>
      </c>
      <c r="G9" s="403"/>
      <c r="H9" s="784"/>
      <c r="I9" s="402" t="s">
        <v>553</v>
      </c>
      <c r="J9" s="403"/>
      <c r="K9" s="400"/>
    </row>
    <row r="10" spans="1:11" x14ac:dyDescent="0.15">
      <c r="A10" s="400"/>
      <c r="B10" s="784"/>
      <c r="C10" s="402" t="s">
        <v>554</v>
      </c>
      <c r="D10" s="403"/>
      <c r="E10" s="784"/>
      <c r="F10" s="402" t="s">
        <v>553</v>
      </c>
      <c r="G10" s="403"/>
      <c r="H10" s="784"/>
      <c r="I10" s="785"/>
      <c r="J10" s="786"/>
      <c r="K10" s="400"/>
    </row>
    <row r="11" spans="1:11" x14ac:dyDescent="0.15">
      <c r="A11" s="400"/>
      <c r="B11" s="784"/>
      <c r="C11" s="402" t="s">
        <v>548</v>
      </c>
      <c r="D11" s="403"/>
      <c r="E11" s="784"/>
      <c r="F11" s="785"/>
      <c r="G11" s="786"/>
      <c r="H11" s="784"/>
      <c r="I11" s="787"/>
      <c r="J11" s="788"/>
      <c r="K11" s="400"/>
    </row>
    <row r="12" spans="1:11" x14ac:dyDescent="0.15">
      <c r="A12" s="400"/>
      <c r="B12" s="784"/>
      <c r="C12" s="402" t="s">
        <v>553</v>
      </c>
      <c r="D12" s="403"/>
      <c r="E12" s="784"/>
      <c r="F12" s="787"/>
      <c r="G12" s="788"/>
      <c r="H12" s="784"/>
      <c r="I12" s="787"/>
      <c r="J12" s="788"/>
      <c r="K12" s="400"/>
    </row>
    <row r="13" spans="1:11" x14ac:dyDescent="0.15">
      <c r="A13" s="400"/>
      <c r="B13" s="784"/>
      <c r="C13" s="402" t="s">
        <v>555</v>
      </c>
      <c r="D13" s="403"/>
      <c r="E13" s="784"/>
      <c r="F13" s="787"/>
      <c r="G13" s="788"/>
      <c r="H13" s="784"/>
      <c r="I13" s="787"/>
      <c r="J13" s="788"/>
      <c r="K13" s="400"/>
    </row>
    <row r="14" spans="1:11" x14ac:dyDescent="0.15">
      <c r="A14" s="400"/>
      <c r="B14" s="784"/>
      <c r="C14" s="402" t="s">
        <v>556</v>
      </c>
      <c r="D14" s="403"/>
      <c r="E14" s="784"/>
      <c r="F14" s="787"/>
      <c r="G14" s="788"/>
      <c r="H14" s="784"/>
      <c r="I14" s="787"/>
      <c r="J14" s="788"/>
      <c r="K14" s="400"/>
    </row>
    <row r="15" spans="1:11" x14ac:dyDescent="0.15">
      <c r="A15" s="400"/>
      <c r="B15" s="784"/>
      <c r="C15" s="402" t="s">
        <v>557</v>
      </c>
      <c r="D15" s="403"/>
      <c r="E15" s="784"/>
      <c r="F15" s="787"/>
      <c r="G15" s="788"/>
      <c r="H15" s="784"/>
      <c r="I15" s="787"/>
      <c r="J15" s="788"/>
      <c r="K15" s="400"/>
    </row>
    <row r="16" spans="1:11" x14ac:dyDescent="0.15">
      <c r="A16" s="400"/>
      <c r="B16" s="784"/>
      <c r="C16" s="402" t="s">
        <v>558</v>
      </c>
      <c r="D16" s="403"/>
      <c r="E16" s="784"/>
      <c r="F16" s="787"/>
      <c r="G16" s="788"/>
      <c r="H16" s="784"/>
      <c r="I16" s="787"/>
      <c r="J16" s="788"/>
      <c r="K16" s="400"/>
    </row>
    <row r="17" spans="1:11" x14ac:dyDescent="0.15">
      <c r="A17" s="400"/>
      <c r="B17" s="784"/>
      <c r="C17" s="402" t="s">
        <v>559</v>
      </c>
      <c r="D17" s="403"/>
      <c r="E17" s="784"/>
      <c r="F17" s="787"/>
      <c r="G17" s="788"/>
      <c r="H17" s="784"/>
      <c r="I17" s="787"/>
      <c r="J17" s="788"/>
      <c r="K17" s="400"/>
    </row>
    <row r="18" spans="1:11" x14ac:dyDescent="0.15">
      <c r="A18" s="400"/>
      <c r="B18" s="784"/>
      <c r="C18" s="402" t="s">
        <v>560</v>
      </c>
      <c r="D18" s="403"/>
      <c r="E18" s="784"/>
      <c r="F18" s="787"/>
      <c r="G18" s="788"/>
      <c r="H18" s="784"/>
      <c r="I18" s="787"/>
      <c r="J18" s="788"/>
      <c r="K18" s="400"/>
    </row>
    <row r="19" spans="1:11" x14ac:dyDescent="0.15">
      <c r="A19" s="400"/>
      <c r="B19" s="784"/>
      <c r="C19" s="402" t="s">
        <v>561</v>
      </c>
      <c r="D19" s="403"/>
      <c r="E19" s="784"/>
      <c r="F19" s="787"/>
      <c r="G19" s="788"/>
      <c r="H19" s="784"/>
      <c r="I19" s="787"/>
      <c r="J19" s="788"/>
      <c r="K19" s="400"/>
    </row>
    <row r="20" spans="1:11" x14ac:dyDescent="0.15">
      <c r="A20" s="400"/>
      <c r="B20" s="784"/>
      <c r="C20" s="402" t="s">
        <v>562</v>
      </c>
      <c r="D20" s="403"/>
      <c r="E20" s="784"/>
      <c r="F20" s="789"/>
      <c r="G20" s="790"/>
      <c r="H20" s="784"/>
      <c r="I20" s="789"/>
      <c r="J20" s="790"/>
      <c r="K20" s="400"/>
    </row>
    <row r="21" spans="1:11" x14ac:dyDescent="0.15">
      <c r="A21" s="400"/>
      <c r="B21" s="400"/>
      <c r="C21" s="400"/>
      <c r="D21" s="400"/>
      <c r="E21" s="400"/>
      <c r="F21" s="400"/>
      <c r="G21" s="400"/>
      <c r="H21" s="400"/>
      <c r="I21" s="400"/>
      <c r="J21" s="400"/>
      <c r="K21" s="400"/>
    </row>
    <row r="22" spans="1:11" ht="17.25" x14ac:dyDescent="0.15">
      <c r="A22" s="400"/>
      <c r="B22" s="783" t="s">
        <v>563</v>
      </c>
      <c r="C22" s="783"/>
      <c r="D22" s="783"/>
      <c r="E22" s="404"/>
      <c r="F22" s="791" t="s">
        <v>564</v>
      </c>
      <c r="G22" s="792"/>
      <c r="H22" s="792"/>
      <c r="I22" s="792"/>
      <c r="J22" s="400"/>
      <c r="K22" s="400"/>
    </row>
    <row r="23" spans="1:11" x14ac:dyDescent="0.15">
      <c r="A23" s="400"/>
      <c r="B23" s="793" t="s">
        <v>565</v>
      </c>
      <c r="C23" s="405">
        <v>1</v>
      </c>
      <c r="D23" s="403"/>
      <c r="E23" s="400"/>
      <c r="F23" s="795" t="s">
        <v>566</v>
      </c>
      <c r="G23" s="795"/>
      <c r="H23" s="796"/>
      <c r="I23" s="797"/>
      <c r="J23" s="400"/>
      <c r="K23" s="400"/>
    </row>
    <row r="24" spans="1:11" x14ac:dyDescent="0.15">
      <c r="A24" s="400"/>
      <c r="B24" s="793"/>
      <c r="C24" s="406">
        <v>2</v>
      </c>
      <c r="D24" s="403"/>
      <c r="E24" s="400"/>
      <c r="F24" s="795" t="s">
        <v>567</v>
      </c>
      <c r="G24" s="795"/>
      <c r="H24" s="796"/>
      <c r="I24" s="797"/>
      <c r="J24" s="400"/>
      <c r="K24" s="400"/>
    </row>
    <row r="25" spans="1:11" x14ac:dyDescent="0.15">
      <c r="A25" s="400"/>
      <c r="B25" s="793"/>
      <c r="C25" s="406">
        <v>3</v>
      </c>
      <c r="D25" s="403"/>
      <c r="E25" s="400"/>
      <c r="F25" s="795" t="s">
        <v>568</v>
      </c>
      <c r="G25" s="795"/>
      <c r="H25" s="796"/>
      <c r="I25" s="797"/>
      <c r="J25" s="400"/>
      <c r="K25" s="400"/>
    </row>
    <row r="26" spans="1:11" x14ac:dyDescent="0.15">
      <c r="A26" s="400"/>
      <c r="B26" s="793"/>
      <c r="C26" s="406">
        <v>4</v>
      </c>
      <c r="D26" s="403"/>
      <c r="E26" s="400"/>
      <c r="F26" s="400"/>
      <c r="G26" s="400"/>
      <c r="H26" s="400"/>
      <c r="I26" s="400"/>
      <c r="J26" s="400"/>
      <c r="K26" s="400"/>
    </row>
    <row r="27" spans="1:11" ht="19.5" customHeight="1" x14ac:dyDescent="0.15">
      <c r="A27" s="400"/>
      <c r="B27" s="793"/>
      <c r="C27" s="406" t="s">
        <v>569</v>
      </c>
      <c r="D27" s="403"/>
      <c r="E27" s="400"/>
      <c r="F27" s="791" t="s">
        <v>570</v>
      </c>
      <c r="G27" s="792"/>
      <c r="H27" s="792"/>
      <c r="I27" s="792"/>
      <c r="J27" s="400"/>
      <c r="K27" s="400"/>
    </row>
    <row r="28" spans="1:11" x14ac:dyDescent="0.15">
      <c r="A28" s="400"/>
      <c r="B28" s="793"/>
      <c r="C28" s="406" t="s">
        <v>571</v>
      </c>
      <c r="D28" s="403"/>
      <c r="E28" s="400"/>
      <c r="F28" s="795" t="s">
        <v>572</v>
      </c>
      <c r="G28" s="795"/>
      <c r="H28" s="796"/>
      <c r="I28" s="797"/>
      <c r="J28" s="400"/>
      <c r="K28" s="400"/>
    </row>
    <row r="29" spans="1:11" ht="18" customHeight="1" x14ac:dyDescent="0.15">
      <c r="A29" s="400"/>
      <c r="B29" s="793"/>
      <c r="C29" s="406" t="s">
        <v>573</v>
      </c>
      <c r="D29" s="403"/>
      <c r="E29" s="400"/>
      <c r="F29" s="795" t="s">
        <v>574</v>
      </c>
      <c r="G29" s="795"/>
      <c r="H29" s="796"/>
      <c r="I29" s="797"/>
      <c r="J29" s="400"/>
      <c r="K29" s="400"/>
    </row>
    <row r="30" spans="1:11" x14ac:dyDescent="0.15">
      <c r="A30" s="400"/>
      <c r="B30" s="793"/>
      <c r="C30" s="406" t="s">
        <v>575</v>
      </c>
      <c r="D30" s="403"/>
      <c r="E30" s="400"/>
      <c r="F30" s="795" t="s">
        <v>576</v>
      </c>
      <c r="G30" s="795"/>
      <c r="H30" s="796"/>
      <c r="I30" s="797"/>
      <c r="J30" s="400"/>
      <c r="K30" s="400"/>
    </row>
    <row r="31" spans="1:11" x14ac:dyDescent="0.15">
      <c r="A31" s="400"/>
      <c r="B31" s="794"/>
      <c r="C31" s="406">
        <v>7</v>
      </c>
      <c r="D31" s="403"/>
      <c r="E31" s="400"/>
      <c r="F31" s="784" t="s">
        <v>577</v>
      </c>
      <c r="G31" s="784"/>
      <c r="H31" s="796"/>
      <c r="I31" s="797"/>
      <c r="J31" s="400"/>
      <c r="K31" s="400"/>
    </row>
    <row r="32" spans="1:11" x14ac:dyDescent="0.15">
      <c r="A32" s="400"/>
      <c r="B32" s="400"/>
      <c r="C32" s="400"/>
      <c r="D32" s="400"/>
      <c r="E32" s="400"/>
      <c r="F32" s="806" t="s">
        <v>578</v>
      </c>
      <c r="G32" s="807"/>
      <c r="H32" s="796"/>
      <c r="I32" s="797"/>
      <c r="J32" s="414"/>
      <c r="K32" s="400"/>
    </row>
    <row r="33" spans="1:11" ht="22.5" customHeight="1" x14ac:dyDescent="0.15">
      <c r="A33" s="400"/>
      <c r="B33" s="400"/>
      <c r="C33" s="400"/>
      <c r="D33" s="400"/>
      <c r="E33" s="400"/>
      <c r="F33" s="806" t="s">
        <v>579</v>
      </c>
      <c r="G33" s="807"/>
      <c r="H33" s="796"/>
      <c r="I33" s="797"/>
      <c r="J33" s="414"/>
      <c r="K33" s="400"/>
    </row>
    <row r="34" spans="1:11" x14ac:dyDescent="0.15">
      <c r="A34" s="400"/>
      <c r="B34" s="400"/>
      <c r="C34" s="400"/>
      <c r="D34" s="400"/>
      <c r="E34" s="400"/>
      <c r="F34" s="798" t="s">
        <v>580</v>
      </c>
      <c r="G34" s="799"/>
      <c r="H34" s="802" t="s">
        <v>581</v>
      </c>
      <c r="I34" s="803"/>
      <c r="J34" s="414"/>
      <c r="K34" s="400"/>
    </row>
    <row r="35" spans="1:11" x14ac:dyDescent="0.15">
      <c r="A35" s="400"/>
      <c r="B35" s="400"/>
      <c r="C35" s="400"/>
      <c r="D35" s="400"/>
      <c r="E35" s="400"/>
      <c r="F35" s="800"/>
      <c r="G35" s="801"/>
      <c r="H35" s="804"/>
      <c r="I35" s="805"/>
      <c r="J35" s="400"/>
      <c r="K35" s="400"/>
    </row>
    <row r="36" spans="1:11" x14ac:dyDescent="0.15">
      <c r="A36" s="400"/>
      <c r="B36" s="400"/>
      <c r="C36" s="400"/>
      <c r="D36" s="400"/>
      <c r="E36" s="400"/>
      <c r="F36" s="400"/>
      <c r="G36" s="400"/>
      <c r="H36" s="400"/>
      <c r="I36" s="400"/>
      <c r="J36" s="400"/>
      <c r="K36" s="400"/>
    </row>
    <row r="37" spans="1:11" x14ac:dyDescent="0.15">
      <c r="A37" s="400"/>
      <c r="B37" s="407"/>
      <c r="C37" s="408"/>
      <c r="D37" s="400"/>
      <c r="E37" s="400"/>
      <c r="F37" s="400"/>
      <c r="G37" s="400"/>
      <c r="H37" s="400"/>
      <c r="I37" s="400"/>
      <c r="J37" s="400"/>
      <c r="K37" s="400"/>
    </row>
    <row r="38" spans="1:11" x14ac:dyDescent="0.15">
      <c r="B38" s="409"/>
      <c r="C38" s="410"/>
    </row>
    <row r="39" spans="1:11" x14ac:dyDescent="0.15">
      <c r="B39" s="409"/>
      <c r="C39" s="410"/>
      <c r="E39" s="409"/>
    </row>
    <row r="40" spans="1:11" x14ac:dyDescent="0.15">
      <c r="B40" s="409"/>
      <c r="C40" s="410"/>
    </row>
    <row r="41" spans="1:11" x14ac:dyDescent="0.15">
      <c r="B41" s="409"/>
      <c r="C41" s="410"/>
    </row>
    <row r="42" spans="1:11" x14ac:dyDescent="0.15">
      <c r="B42" s="409"/>
      <c r="C42" s="410"/>
    </row>
  </sheetData>
  <mergeCells count="30">
    <mergeCell ref="F34:G35"/>
    <mergeCell ref="H34:I35"/>
    <mergeCell ref="F31:G31"/>
    <mergeCell ref="H31:I31"/>
    <mergeCell ref="F32:G32"/>
    <mergeCell ref="H32:I32"/>
    <mergeCell ref="F33:G33"/>
    <mergeCell ref="H33:I33"/>
    <mergeCell ref="B22:D22"/>
    <mergeCell ref="F22:I22"/>
    <mergeCell ref="B23:B31"/>
    <mergeCell ref="F23:G23"/>
    <mergeCell ref="H23:I23"/>
    <mergeCell ref="F24:G24"/>
    <mergeCell ref="H24:I24"/>
    <mergeCell ref="F25:G25"/>
    <mergeCell ref="H25:I25"/>
    <mergeCell ref="F27:I27"/>
    <mergeCell ref="F28:G28"/>
    <mergeCell ref="H28:I28"/>
    <mergeCell ref="F29:G29"/>
    <mergeCell ref="H29:I29"/>
    <mergeCell ref="F30:G30"/>
    <mergeCell ref="H30:I30"/>
    <mergeCell ref="B3:J3"/>
    <mergeCell ref="B4:B20"/>
    <mergeCell ref="E4:E20"/>
    <mergeCell ref="H4:H20"/>
    <mergeCell ref="I10:J20"/>
    <mergeCell ref="F11:G20"/>
  </mergeCells>
  <phoneticPr fontId="4"/>
  <dataValidations count="3">
    <dataValidation type="list" allowBlank="1" showInputMessage="1" showErrorMessage="1" sqref="H28:I35 H23:I25" xr:uid="{00000000-0002-0000-0C00-000000000000}">
      <formula1>"✔,　"</formula1>
    </dataValidation>
    <dataValidation type="list" allowBlank="1" showInputMessage="1" showErrorMessage="1" sqref="D4:D20 G4:G10 J4:J9 D23:D31" xr:uid="{00000000-0002-0000-0C00-000001000000}">
      <formula1>"✔ ,　"</formula1>
    </dataValidation>
    <dataValidation type="list" allowBlank="1" showInputMessage="1" showErrorMessage="1" sqref="K5 E21 E40 D37:D42" xr:uid="{00000000-0002-0000-0C00-000002000000}">
      <formula1>"✔"</formula1>
    </dataValidation>
  </dataValidations>
  <pageMargins left="0.7" right="0.7" top="0.75" bottom="0.75" header="0.3" footer="0.3"/>
  <pageSetup paperSize="9" scale="9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42"/>
  <sheetViews>
    <sheetView view="pageBreakPreview" zoomScaleNormal="100" zoomScaleSheetLayoutView="100" workbookViewId="0"/>
  </sheetViews>
  <sheetFormatPr defaultColWidth="9" defaultRowHeight="13.5" x14ac:dyDescent="0.15"/>
  <cols>
    <col min="1" max="16384" width="9" style="401"/>
  </cols>
  <sheetData>
    <row r="1" spans="1:11" ht="18.75" x14ac:dyDescent="0.15">
      <c r="A1" s="399" t="s">
        <v>586</v>
      </c>
      <c r="B1" s="400"/>
      <c r="C1" s="400"/>
      <c r="D1" s="400"/>
      <c r="E1" s="400"/>
      <c r="F1" s="400"/>
      <c r="G1" s="400"/>
      <c r="H1" s="400"/>
      <c r="I1" s="400"/>
      <c r="J1" s="400"/>
      <c r="K1" s="400"/>
    </row>
    <row r="2" spans="1:11" x14ac:dyDescent="0.15">
      <c r="B2" s="400" t="s">
        <v>539</v>
      </c>
      <c r="C2" s="400"/>
      <c r="D2" s="400"/>
      <c r="E2" s="400"/>
      <c r="F2" s="400"/>
      <c r="G2" s="400"/>
      <c r="H2" s="400"/>
      <c r="I2" s="400"/>
      <c r="J2" s="400"/>
      <c r="K2" s="400"/>
    </row>
    <row r="3" spans="1:11" ht="17.25" x14ac:dyDescent="0.15">
      <c r="A3" s="400"/>
      <c r="B3" s="783" t="s">
        <v>540</v>
      </c>
      <c r="C3" s="783"/>
      <c r="D3" s="783"/>
      <c r="E3" s="783"/>
      <c r="F3" s="783"/>
      <c r="G3" s="783"/>
      <c r="H3" s="783"/>
      <c r="I3" s="783"/>
      <c r="J3" s="783"/>
      <c r="K3" s="400"/>
    </row>
    <row r="4" spans="1:11" x14ac:dyDescent="0.15">
      <c r="A4" s="400"/>
      <c r="B4" s="784" t="s">
        <v>541</v>
      </c>
      <c r="C4" s="402" t="s">
        <v>542</v>
      </c>
      <c r="D4" s="403"/>
      <c r="E4" s="784" t="s">
        <v>543</v>
      </c>
      <c r="F4" s="402" t="s">
        <v>544</v>
      </c>
      <c r="G4" s="403"/>
      <c r="H4" s="784" t="s">
        <v>545</v>
      </c>
      <c r="I4" s="402" t="s">
        <v>544</v>
      </c>
      <c r="J4" s="403"/>
      <c r="K4" s="400"/>
    </row>
    <row r="5" spans="1:11" x14ac:dyDescent="0.15">
      <c r="A5" s="400"/>
      <c r="B5" s="784"/>
      <c r="C5" s="402" t="s">
        <v>546</v>
      </c>
      <c r="D5" s="403"/>
      <c r="E5" s="784"/>
      <c r="F5" s="402" t="s">
        <v>542</v>
      </c>
      <c r="G5" s="403"/>
      <c r="H5" s="784"/>
      <c r="I5" s="402" t="s">
        <v>542</v>
      </c>
      <c r="J5" s="403"/>
      <c r="K5" s="400"/>
    </row>
    <row r="6" spans="1:11" x14ac:dyDescent="0.15">
      <c r="A6" s="400"/>
      <c r="B6" s="784"/>
      <c r="C6" s="402" t="s">
        <v>547</v>
      </c>
      <c r="D6" s="403"/>
      <c r="E6" s="784"/>
      <c r="F6" s="402" t="s">
        <v>548</v>
      </c>
      <c r="G6" s="403"/>
      <c r="H6" s="784"/>
      <c r="I6" s="402" t="s">
        <v>549</v>
      </c>
      <c r="J6" s="403"/>
      <c r="K6" s="400"/>
    </row>
    <row r="7" spans="1:11" x14ac:dyDescent="0.15">
      <c r="A7" s="400"/>
      <c r="B7" s="784"/>
      <c r="C7" s="402" t="s">
        <v>550</v>
      </c>
      <c r="D7" s="403"/>
      <c r="E7" s="784"/>
      <c r="F7" s="402" t="s">
        <v>549</v>
      </c>
      <c r="G7" s="403" t="s">
        <v>581</v>
      </c>
      <c r="H7" s="784"/>
      <c r="I7" s="402" t="s">
        <v>546</v>
      </c>
      <c r="J7" s="403"/>
      <c r="K7" s="400"/>
    </row>
    <row r="8" spans="1:11" x14ac:dyDescent="0.15">
      <c r="A8" s="400"/>
      <c r="B8" s="784"/>
      <c r="C8" s="402" t="s">
        <v>551</v>
      </c>
      <c r="D8" s="403"/>
      <c r="E8" s="784"/>
      <c r="F8" s="402" t="s">
        <v>546</v>
      </c>
      <c r="G8" s="403"/>
      <c r="H8" s="784"/>
      <c r="I8" s="402" t="s">
        <v>552</v>
      </c>
      <c r="J8" s="403"/>
      <c r="K8" s="400"/>
    </row>
    <row r="9" spans="1:11" x14ac:dyDescent="0.15">
      <c r="A9" s="400"/>
      <c r="B9" s="784"/>
      <c r="C9" s="402" t="s">
        <v>552</v>
      </c>
      <c r="D9" s="403"/>
      <c r="E9" s="784"/>
      <c r="F9" s="402" t="s">
        <v>552</v>
      </c>
      <c r="G9" s="403"/>
      <c r="H9" s="784"/>
      <c r="I9" s="402" t="s">
        <v>553</v>
      </c>
      <c r="J9" s="403"/>
      <c r="K9" s="400"/>
    </row>
    <row r="10" spans="1:11" x14ac:dyDescent="0.15">
      <c r="A10" s="400"/>
      <c r="B10" s="784"/>
      <c r="C10" s="402" t="s">
        <v>554</v>
      </c>
      <c r="D10" s="403"/>
      <c r="E10" s="784"/>
      <c r="F10" s="402" t="s">
        <v>553</v>
      </c>
      <c r="G10" s="403"/>
      <c r="H10" s="784"/>
      <c r="I10" s="785"/>
      <c r="J10" s="786"/>
      <c r="K10" s="400"/>
    </row>
    <row r="11" spans="1:11" x14ac:dyDescent="0.15">
      <c r="A11" s="400"/>
      <c r="B11" s="784"/>
      <c r="C11" s="402" t="s">
        <v>548</v>
      </c>
      <c r="D11" s="403"/>
      <c r="E11" s="784"/>
      <c r="F11" s="785"/>
      <c r="G11" s="786"/>
      <c r="H11" s="784"/>
      <c r="I11" s="787"/>
      <c r="J11" s="788"/>
      <c r="K11" s="400"/>
    </row>
    <row r="12" spans="1:11" x14ac:dyDescent="0.15">
      <c r="A12" s="400"/>
      <c r="B12" s="784"/>
      <c r="C12" s="402" t="s">
        <v>553</v>
      </c>
      <c r="D12" s="403"/>
      <c r="E12" s="784"/>
      <c r="F12" s="787"/>
      <c r="G12" s="788"/>
      <c r="H12" s="784"/>
      <c r="I12" s="787"/>
      <c r="J12" s="788"/>
      <c r="K12" s="400"/>
    </row>
    <row r="13" spans="1:11" x14ac:dyDescent="0.15">
      <c r="A13" s="400"/>
      <c r="B13" s="784"/>
      <c r="C13" s="402" t="s">
        <v>555</v>
      </c>
      <c r="D13" s="403"/>
      <c r="E13" s="784"/>
      <c r="F13" s="787"/>
      <c r="G13" s="788"/>
      <c r="H13" s="784"/>
      <c r="I13" s="787"/>
      <c r="J13" s="788"/>
      <c r="K13" s="400"/>
    </row>
    <row r="14" spans="1:11" x14ac:dyDescent="0.15">
      <c r="A14" s="400"/>
      <c r="B14" s="784"/>
      <c r="C14" s="402" t="s">
        <v>556</v>
      </c>
      <c r="D14" s="403"/>
      <c r="E14" s="784"/>
      <c r="F14" s="787"/>
      <c r="G14" s="788"/>
      <c r="H14" s="784"/>
      <c r="I14" s="787"/>
      <c r="J14" s="788"/>
      <c r="K14" s="400"/>
    </row>
    <row r="15" spans="1:11" x14ac:dyDescent="0.15">
      <c r="A15" s="400"/>
      <c r="B15" s="784"/>
      <c r="C15" s="402" t="s">
        <v>557</v>
      </c>
      <c r="D15" s="403"/>
      <c r="E15" s="784"/>
      <c r="F15" s="787"/>
      <c r="G15" s="788"/>
      <c r="H15" s="784"/>
      <c r="I15" s="787"/>
      <c r="J15" s="788"/>
      <c r="K15" s="400"/>
    </row>
    <row r="16" spans="1:11" x14ac:dyDescent="0.15">
      <c r="A16" s="400"/>
      <c r="B16" s="784"/>
      <c r="C16" s="402" t="s">
        <v>558</v>
      </c>
      <c r="D16" s="403"/>
      <c r="E16" s="784"/>
      <c r="F16" s="787"/>
      <c r="G16" s="788"/>
      <c r="H16" s="784"/>
      <c r="I16" s="787"/>
      <c r="J16" s="788"/>
      <c r="K16" s="400"/>
    </row>
    <row r="17" spans="1:11" x14ac:dyDescent="0.15">
      <c r="A17" s="400"/>
      <c r="B17" s="784"/>
      <c r="C17" s="402" t="s">
        <v>559</v>
      </c>
      <c r="D17" s="403"/>
      <c r="E17" s="784"/>
      <c r="F17" s="787"/>
      <c r="G17" s="788"/>
      <c r="H17" s="784"/>
      <c r="I17" s="787"/>
      <c r="J17" s="788"/>
      <c r="K17" s="400"/>
    </row>
    <row r="18" spans="1:11" x14ac:dyDescent="0.15">
      <c r="A18" s="400"/>
      <c r="B18" s="784"/>
      <c r="C18" s="402" t="s">
        <v>560</v>
      </c>
      <c r="D18" s="403"/>
      <c r="E18" s="784"/>
      <c r="F18" s="787"/>
      <c r="G18" s="788"/>
      <c r="H18" s="784"/>
      <c r="I18" s="787"/>
      <c r="J18" s="788"/>
      <c r="K18" s="400"/>
    </row>
    <row r="19" spans="1:11" x14ac:dyDescent="0.15">
      <c r="A19" s="400"/>
      <c r="B19" s="784"/>
      <c r="C19" s="402" t="s">
        <v>561</v>
      </c>
      <c r="D19" s="403"/>
      <c r="E19" s="784"/>
      <c r="F19" s="787"/>
      <c r="G19" s="788"/>
      <c r="H19" s="784"/>
      <c r="I19" s="787"/>
      <c r="J19" s="788"/>
      <c r="K19" s="400"/>
    </row>
    <row r="20" spans="1:11" x14ac:dyDescent="0.15">
      <c r="A20" s="400"/>
      <c r="B20" s="784"/>
      <c r="C20" s="402" t="s">
        <v>562</v>
      </c>
      <c r="D20" s="403"/>
      <c r="E20" s="784"/>
      <c r="F20" s="789"/>
      <c r="G20" s="790"/>
      <c r="H20" s="784"/>
      <c r="I20" s="789"/>
      <c r="J20" s="790"/>
      <c r="K20" s="400"/>
    </row>
    <row r="21" spans="1:11" x14ac:dyDescent="0.15">
      <c r="A21" s="400"/>
      <c r="B21" s="400"/>
      <c r="C21" s="400"/>
      <c r="D21" s="400"/>
      <c r="E21" s="400"/>
      <c r="F21" s="400"/>
      <c r="G21" s="400"/>
      <c r="H21" s="400"/>
      <c r="I21" s="400"/>
      <c r="J21" s="400"/>
      <c r="K21" s="400"/>
    </row>
    <row r="22" spans="1:11" ht="17.25" x14ac:dyDescent="0.15">
      <c r="A22" s="400"/>
      <c r="B22" s="783" t="s">
        <v>563</v>
      </c>
      <c r="C22" s="783"/>
      <c r="D22" s="783"/>
      <c r="E22" s="404"/>
      <c r="F22" s="791" t="s">
        <v>564</v>
      </c>
      <c r="G22" s="792"/>
      <c r="H22" s="792"/>
      <c r="I22" s="792"/>
      <c r="J22" s="400"/>
      <c r="K22" s="400"/>
    </row>
    <row r="23" spans="1:11" x14ac:dyDescent="0.15">
      <c r="A23" s="400"/>
      <c r="B23" s="793" t="s">
        <v>565</v>
      </c>
      <c r="C23" s="405">
        <v>1</v>
      </c>
      <c r="D23" s="403"/>
      <c r="E23" s="400"/>
      <c r="F23" s="795" t="s">
        <v>566</v>
      </c>
      <c r="G23" s="795"/>
      <c r="H23" s="796"/>
      <c r="I23" s="797"/>
      <c r="J23" s="400"/>
      <c r="K23" s="400"/>
    </row>
    <row r="24" spans="1:11" x14ac:dyDescent="0.15">
      <c r="A24" s="400"/>
      <c r="B24" s="793"/>
      <c r="C24" s="406">
        <v>2</v>
      </c>
      <c r="D24" s="403"/>
      <c r="E24" s="400"/>
      <c r="F24" s="795" t="s">
        <v>567</v>
      </c>
      <c r="G24" s="795"/>
      <c r="H24" s="796"/>
      <c r="I24" s="797"/>
      <c r="J24" s="400"/>
      <c r="K24" s="400"/>
    </row>
    <row r="25" spans="1:11" x14ac:dyDescent="0.15">
      <c r="A25" s="400"/>
      <c r="B25" s="793"/>
      <c r="C25" s="406">
        <v>3</v>
      </c>
      <c r="D25" s="403"/>
      <c r="E25" s="400"/>
      <c r="F25" s="795" t="s">
        <v>568</v>
      </c>
      <c r="G25" s="795"/>
      <c r="H25" s="796"/>
      <c r="I25" s="797"/>
      <c r="J25" s="400"/>
      <c r="K25" s="400"/>
    </row>
    <row r="26" spans="1:11" x14ac:dyDescent="0.15">
      <c r="A26" s="400"/>
      <c r="B26" s="793"/>
      <c r="C26" s="406">
        <v>4</v>
      </c>
      <c r="D26" s="403"/>
      <c r="E26" s="400"/>
      <c r="F26" s="400"/>
      <c r="G26" s="400"/>
      <c r="H26" s="400"/>
      <c r="I26" s="400"/>
      <c r="J26" s="400"/>
      <c r="K26" s="400"/>
    </row>
    <row r="27" spans="1:11" ht="19.5" customHeight="1" x14ac:dyDescent="0.15">
      <c r="A27" s="400"/>
      <c r="B27" s="793"/>
      <c r="C27" s="406" t="s">
        <v>569</v>
      </c>
      <c r="D27" s="403"/>
      <c r="E27" s="400"/>
      <c r="F27" s="791" t="s">
        <v>570</v>
      </c>
      <c r="G27" s="792"/>
      <c r="H27" s="792"/>
      <c r="I27" s="792"/>
      <c r="J27" s="400"/>
      <c r="K27" s="400"/>
    </row>
    <row r="28" spans="1:11" x14ac:dyDescent="0.15">
      <c r="A28" s="400"/>
      <c r="B28" s="793"/>
      <c r="C28" s="406" t="s">
        <v>571</v>
      </c>
      <c r="D28" s="403"/>
      <c r="E28" s="400"/>
      <c r="F28" s="795" t="s">
        <v>572</v>
      </c>
      <c r="G28" s="795"/>
      <c r="H28" s="796"/>
      <c r="I28" s="797"/>
      <c r="J28" s="400"/>
      <c r="K28" s="400"/>
    </row>
    <row r="29" spans="1:11" ht="18" customHeight="1" x14ac:dyDescent="0.15">
      <c r="A29" s="400"/>
      <c r="B29" s="793"/>
      <c r="C29" s="406" t="s">
        <v>573</v>
      </c>
      <c r="D29" s="403"/>
      <c r="E29" s="400"/>
      <c r="F29" s="795" t="s">
        <v>574</v>
      </c>
      <c r="G29" s="795"/>
      <c r="H29" s="796"/>
      <c r="I29" s="797"/>
      <c r="J29" s="400"/>
      <c r="K29" s="400"/>
    </row>
    <row r="30" spans="1:11" x14ac:dyDescent="0.15">
      <c r="A30" s="400"/>
      <c r="B30" s="793"/>
      <c r="C30" s="406" t="s">
        <v>575</v>
      </c>
      <c r="D30" s="403"/>
      <c r="E30" s="400"/>
      <c r="F30" s="795" t="s">
        <v>576</v>
      </c>
      <c r="G30" s="795"/>
      <c r="H30" s="796"/>
      <c r="I30" s="797"/>
      <c r="J30" s="400"/>
      <c r="K30" s="400"/>
    </row>
    <row r="31" spans="1:11" x14ac:dyDescent="0.15">
      <c r="A31" s="400"/>
      <c r="B31" s="794"/>
      <c r="C31" s="406">
        <v>7</v>
      </c>
      <c r="D31" s="403"/>
      <c r="E31" s="400"/>
      <c r="F31" s="784" t="s">
        <v>577</v>
      </c>
      <c r="G31" s="784"/>
      <c r="H31" s="796"/>
      <c r="I31" s="797"/>
      <c r="J31" s="400"/>
      <c r="K31" s="400"/>
    </row>
    <row r="32" spans="1:11" x14ac:dyDescent="0.15">
      <c r="A32" s="400"/>
      <c r="B32" s="400"/>
      <c r="C32" s="400"/>
      <c r="D32" s="400"/>
      <c r="E32" s="400"/>
      <c r="F32" s="806" t="s">
        <v>578</v>
      </c>
      <c r="G32" s="807"/>
      <c r="H32" s="796"/>
      <c r="I32" s="797"/>
      <c r="J32" s="414"/>
      <c r="K32" s="400"/>
    </row>
    <row r="33" spans="1:11" ht="22.5" customHeight="1" x14ac:dyDescent="0.15">
      <c r="A33" s="400"/>
      <c r="B33" s="400"/>
      <c r="C33" s="400"/>
      <c r="D33" s="400"/>
      <c r="E33" s="400"/>
      <c r="F33" s="806" t="s">
        <v>579</v>
      </c>
      <c r="G33" s="807"/>
      <c r="H33" s="796"/>
      <c r="I33" s="797"/>
      <c r="J33" s="414"/>
      <c r="K33" s="400"/>
    </row>
    <row r="34" spans="1:11" x14ac:dyDescent="0.15">
      <c r="A34" s="400"/>
      <c r="B34" s="400"/>
      <c r="C34" s="400"/>
      <c r="D34" s="400"/>
      <c r="E34" s="400"/>
      <c r="F34" s="798" t="s">
        <v>580</v>
      </c>
      <c r="G34" s="799"/>
      <c r="H34" s="802" t="s">
        <v>581</v>
      </c>
      <c r="I34" s="803"/>
      <c r="J34" s="414"/>
      <c r="K34" s="400"/>
    </row>
    <row r="35" spans="1:11" x14ac:dyDescent="0.15">
      <c r="A35" s="400"/>
      <c r="B35" s="400"/>
      <c r="C35" s="400"/>
      <c r="D35" s="400"/>
      <c r="E35" s="400"/>
      <c r="F35" s="800"/>
      <c r="G35" s="801"/>
      <c r="H35" s="804"/>
      <c r="I35" s="805"/>
      <c r="J35" s="400"/>
      <c r="K35" s="400"/>
    </row>
    <row r="36" spans="1:11" x14ac:dyDescent="0.15">
      <c r="A36" s="400"/>
      <c r="B36" s="400"/>
      <c r="C36" s="400"/>
      <c r="D36" s="400"/>
      <c r="E36" s="400"/>
      <c r="F36" s="400"/>
      <c r="G36" s="400"/>
      <c r="H36" s="400"/>
      <c r="I36" s="400"/>
      <c r="J36" s="400"/>
      <c r="K36" s="400"/>
    </row>
    <row r="37" spans="1:11" x14ac:dyDescent="0.15">
      <c r="A37" s="400"/>
      <c r="B37" s="407"/>
      <c r="C37" s="408"/>
      <c r="D37" s="400"/>
      <c r="E37" s="400"/>
      <c r="F37" s="400"/>
      <c r="G37" s="400"/>
      <c r="H37" s="400"/>
      <c r="I37" s="400"/>
      <c r="J37" s="400"/>
      <c r="K37" s="400"/>
    </row>
    <row r="38" spans="1:11" x14ac:dyDescent="0.15">
      <c r="B38" s="409"/>
      <c r="C38" s="410"/>
    </row>
    <row r="39" spans="1:11" x14ac:dyDescent="0.15">
      <c r="B39" s="409"/>
      <c r="C39" s="410"/>
      <c r="E39" s="409"/>
    </row>
    <row r="40" spans="1:11" x14ac:dyDescent="0.15">
      <c r="B40" s="409"/>
      <c r="C40" s="410"/>
    </row>
    <row r="41" spans="1:11" x14ac:dyDescent="0.15">
      <c r="B41" s="409"/>
      <c r="C41" s="410"/>
    </row>
    <row r="42" spans="1:11" x14ac:dyDescent="0.15">
      <c r="B42" s="409"/>
      <c r="C42" s="410"/>
    </row>
  </sheetData>
  <mergeCells count="30">
    <mergeCell ref="F34:G35"/>
    <mergeCell ref="H34:I35"/>
    <mergeCell ref="F31:G31"/>
    <mergeCell ref="H31:I31"/>
    <mergeCell ref="F32:G32"/>
    <mergeCell ref="H32:I32"/>
    <mergeCell ref="F33:G33"/>
    <mergeCell ref="H33:I33"/>
    <mergeCell ref="B22:D22"/>
    <mergeCell ref="F22:I22"/>
    <mergeCell ref="B23:B31"/>
    <mergeCell ref="F23:G23"/>
    <mergeCell ref="H23:I23"/>
    <mergeCell ref="F24:G24"/>
    <mergeCell ref="H24:I24"/>
    <mergeCell ref="F25:G25"/>
    <mergeCell ref="H25:I25"/>
    <mergeCell ref="F27:I27"/>
    <mergeCell ref="F28:G28"/>
    <mergeCell ref="H28:I28"/>
    <mergeCell ref="F29:G29"/>
    <mergeCell ref="H29:I29"/>
    <mergeCell ref="F30:G30"/>
    <mergeCell ref="H30:I30"/>
    <mergeCell ref="B3:J3"/>
    <mergeCell ref="B4:B20"/>
    <mergeCell ref="E4:E20"/>
    <mergeCell ref="H4:H20"/>
    <mergeCell ref="I10:J20"/>
    <mergeCell ref="F11:G20"/>
  </mergeCells>
  <phoneticPr fontId="4"/>
  <dataValidations count="3">
    <dataValidation type="list" allowBlank="1" showInputMessage="1" showErrorMessage="1" sqref="K5 E21 E40 D37:D42" xr:uid="{00000000-0002-0000-0D00-000000000000}">
      <formula1>"✔"</formula1>
    </dataValidation>
    <dataValidation type="list" allowBlank="1" showInputMessage="1" showErrorMessage="1" sqref="D4:D20 G4:G10 J4:J9 D23:D31" xr:uid="{00000000-0002-0000-0D00-000001000000}">
      <formula1>"✔ ,　"</formula1>
    </dataValidation>
    <dataValidation type="list" allowBlank="1" showInputMessage="1" showErrorMessage="1" sqref="H28:I35 H23:I25" xr:uid="{00000000-0002-0000-0D00-000002000000}">
      <formula1>"✔,　"</formula1>
    </dataValidation>
  </dataValidations>
  <pageMargins left="0.7" right="0.7" top="0.75" bottom="0.75" header="0.3" footer="0.3"/>
  <pageSetup paperSize="9" scale="9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42"/>
  <sheetViews>
    <sheetView view="pageBreakPreview" zoomScaleNormal="100" zoomScaleSheetLayoutView="100" workbookViewId="0"/>
  </sheetViews>
  <sheetFormatPr defaultColWidth="9" defaultRowHeight="13.5" x14ac:dyDescent="0.15"/>
  <cols>
    <col min="1" max="16384" width="9" style="401"/>
  </cols>
  <sheetData>
    <row r="1" spans="1:11" ht="18.75" x14ac:dyDescent="0.15">
      <c r="A1" s="399" t="s">
        <v>585</v>
      </c>
      <c r="B1" s="400"/>
      <c r="C1" s="400"/>
      <c r="D1" s="400"/>
      <c r="E1" s="400"/>
      <c r="F1" s="400"/>
      <c r="G1" s="400"/>
      <c r="H1" s="400"/>
      <c r="I1" s="400"/>
      <c r="J1" s="400"/>
      <c r="K1" s="400"/>
    </row>
    <row r="2" spans="1:11" x14ac:dyDescent="0.15">
      <c r="B2" s="400" t="s">
        <v>539</v>
      </c>
      <c r="C2" s="400"/>
      <c r="D2" s="400"/>
      <c r="E2" s="400"/>
      <c r="F2" s="400"/>
      <c r="G2" s="400"/>
      <c r="H2" s="400"/>
      <c r="I2" s="400"/>
      <c r="J2" s="400"/>
      <c r="K2" s="400"/>
    </row>
    <row r="3" spans="1:11" ht="17.25" x14ac:dyDescent="0.15">
      <c r="A3" s="400"/>
      <c r="B3" s="783" t="s">
        <v>540</v>
      </c>
      <c r="C3" s="783"/>
      <c r="D3" s="783"/>
      <c r="E3" s="783"/>
      <c r="F3" s="783"/>
      <c r="G3" s="783"/>
      <c r="H3" s="783"/>
      <c r="I3" s="783"/>
      <c r="J3" s="783"/>
      <c r="K3" s="400"/>
    </row>
    <row r="4" spans="1:11" x14ac:dyDescent="0.15">
      <c r="A4" s="400"/>
      <c r="B4" s="784" t="s">
        <v>541</v>
      </c>
      <c r="C4" s="402" t="s">
        <v>542</v>
      </c>
      <c r="D4" s="403"/>
      <c r="E4" s="784" t="s">
        <v>543</v>
      </c>
      <c r="F4" s="402" t="s">
        <v>544</v>
      </c>
      <c r="G4" s="403"/>
      <c r="H4" s="784" t="s">
        <v>545</v>
      </c>
      <c r="I4" s="402" t="s">
        <v>544</v>
      </c>
      <c r="J4" s="403"/>
      <c r="K4" s="400"/>
    </row>
    <row r="5" spans="1:11" x14ac:dyDescent="0.15">
      <c r="A5" s="400"/>
      <c r="B5" s="784"/>
      <c r="C5" s="402" t="s">
        <v>546</v>
      </c>
      <c r="D5" s="403"/>
      <c r="E5" s="784"/>
      <c r="F5" s="402" t="s">
        <v>542</v>
      </c>
      <c r="G5" s="403"/>
      <c r="H5" s="784"/>
      <c r="I5" s="402" t="s">
        <v>542</v>
      </c>
      <c r="J5" s="403"/>
      <c r="K5" s="400"/>
    </row>
    <row r="6" spans="1:11" x14ac:dyDescent="0.15">
      <c r="A6" s="400"/>
      <c r="B6" s="784"/>
      <c r="C6" s="402" t="s">
        <v>547</v>
      </c>
      <c r="D6" s="403"/>
      <c r="E6" s="784"/>
      <c r="F6" s="402" t="s">
        <v>548</v>
      </c>
      <c r="G6" s="403"/>
      <c r="H6" s="784"/>
      <c r="I6" s="402" t="s">
        <v>549</v>
      </c>
      <c r="J6" s="403"/>
      <c r="K6" s="400"/>
    </row>
    <row r="7" spans="1:11" x14ac:dyDescent="0.15">
      <c r="A7" s="400"/>
      <c r="B7" s="784"/>
      <c r="C7" s="402" t="s">
        <v>550</v>
      </c>
      <c r="D7" s="403"/>
      <c r="E7" s="784"/>
      <c r="F7" s="402" t="s">
        <v>549</v>
      </c>
      <c r="G7" s="403" t="s">
        <v>581</v>
      </c>
      <c r="H7" s="784"/>
      <c r="I7" s="402" t="s">
        <v>546</v>
      </c>
      <c r="J7" s="403"/>
      <c r="K7" s="400"/>
    </row>
    <row r="8" spans="1:11" x14ac:dyDescent="0.15">
      <c r="A8" s="400"/>
      <c r="B8" s="784"/>
      <c r="C8" s="402" t="s">
        <v>551</v>
      </c>
      <c r="D8" s="403"/>
      <c r="E8" s="784"/>
      <c r="F8" s="402" t="s">
        <v>546</v>
      </c>
      <c r="G8" s="403"/>
      <c r="H8" s="784"/>
      <c r="I8" s="402" t="s">
        <v>552</v>
      </c>
      <c r="J8" s="403"/>
      <c r="K8" s="400"/>
    </row>
    <row r="9" spans="1:11" x14ac:dyDescent="0.15">
      <c r="A9" s="400"/>
      <c r="B9" s="784"/>
      <c r="C9" s="402" t="s">
        <v>552</v>
      </c>
      <c r="D9" s="403"/>
      <c r="E9" s="784"/>
      <c r="F9" s="402" t="s">
        <v>552</v>
      </c>
      <c r="G9" s="403"/>
      <c r="H9" s="784"/>
      <c r="I9" s="402" t="s">
        <v>553</v>
      </c>
      <c r="J9" s="403"/>
      <c r="K9" s="400"/>
    </row>
    <row r="10" spans="1:11" x14ac:dyDescent="0.15">
      <c r="A10" s="400"/>
      <c r="B10" s="784"/>
      <c r="C10" s="402" t="s">
        <v>554</v>
      </c>
      <c r="D10" s="403"/>
      <c r="E10" s="784"/>
      <c r="F10" s="402" t="s">
        <v>553</v>
      </c>
      <c r="G10" s="403"/>
      <c r="H10" s="784"/>
      <c r="I10" s="785"/>
      <c r="J10" s="786"/>
      <c r="K10" s="400"/>
    </row>
    <row r="11" spans="1:11" x14ac:dyDescent="0.15">
      <c r="A11" s="400"/>
      <c r="B11" s="784"/>
      <c r="C11" s="402" t="s">
        <v>548</v>
      </c>
      <c r="D11" s="403"/>
      <c r="E11" s="784"/>
      <c r="F11" s="785"/>
      <c r="G11" s="786"/>
      <c r="H11" s="784"/>
      <c r="I11" s="787"/>
      <c r="J11" s="788"/>
      <c r="K11" s="400"/>
    </row>
    <row r="12" spans="1:11" x14ac:dyDescent="0.15">
      <c r="A12" s="400"/>
      <c r="B12" s="784"/>
      <c r="C12" s="402" t="s">
        <v>553</v>
      </c>
      <c r="D12" s="403"/>
      <c r="E12" s="784"/>
      <c r="F12" s="787"/>
      <c r="G12" s="788"/>
      <c r="H12" s="784"/>
      <c r="I12" s="787"/>
      <c r="J12" s="788"/>
      <c r="K12" s="400"/>
    </row>
    <row r="13" spans="1:11" x14ac:dyDescent="0.15">
      <c r="A13" s="400"/>
      <c r="B13" s="784"/>
      <c r="C13" s="402" t="s">
        <v>555</v>
      </c>
      <c r="D13" s="403"/>
      <c r="E13" s="784"/>
      <c r="F13" s="787"/>
      <c r="G13" s="788"/>
      <c r="H13" s="784"/>
      <c r="I13" s="787"/>
      <c r="J13" s="788"/>
      <c r="K13" s="400"/>
    </row>
    <row r="14" spans="1:11" x14ac:dyDescent="0.15">
      <c r="A14" s="400"/>
      <c r="B14" s="784"/>
      <c r="C14" s="402" t="s">
        <v>556</v>
      </c>
      <c r="D14" s="403"/>
      <c r="E14" s="784"/>
      <c r="F14" s="787"/>
      <c r="G14" s="788"/>
      <c r="H14" s="784"/>
      <c r="I14" s="787"/>
      <c r="J14" s="788"/>
      <c r="K14" s="400"/>
    </row>
    <row r="15" spans="1:11" x14ac:dyDescent="0.15">
      <c r="A15" s="400"/>
      <c r="B15" s="784"/>
      <c r="C15" s="402" t="s">
        <v>557</v>
      </c>
      <c r="D15" s="403"/>
      <c r="E15" s="784"/>
      <c r="F15" s="787"/>
      <c r="G15" s="788"/>
      <c r="H15" s="784"/>
      <c r="I15" s="787"/>
      <c r="J15" s="788"/>
      <c r="K15" s="400"/>
    </row>
    <row r="16" spans="1:11" x14ac:dyDescent="0.15">
      <c r="A16" s="400"/>
      <c r="B16" s="784"/>
      <c r="C16" s="402" t="s">
        <v>558</v>
      </c>
      <c r="D16" s="403"/>
      <c r="E16" s="784"/>
      <c r="F16" s="787"/>
      <c r="G16" s="788"/>
      <c r="H16" s="784"/>
      <c r="I16" s="787"/>
      <c r="J16" s="788"/>
      <c r="K16" s="400"/>
    </row>
    <row r="17" spans="1:11" x14ac:dyDescent="0.15">
      <c r="A17" s="400"/>
      <c r="B17" s="784"/>
      <c r="C17" s="402" t="s">
        <v>559</v>
      </c>
      <c r="D17" s="403"/>
      <c r="E17" s="784"/>
      <c r="F17" s="787"/>
      <c r="G17" s="788"/>
      <c r="H17" s="784"/>
      <c r="I17" s="787"/>
      <c r="J17" s="788"/>
      <c r="K17" s="400"/>
    </row>
    <row r="18" spans="1:11" x14ac:dyDescent="0.15">
      <c r="A18" s="400"/>
      <c r="B18" s="784"/>
      <c r="C18" s="402" t="s">
        <v>560</v>
      </c>
      <c r="D18" s="403"/>
      <c r="E18" s="784"/>
      <c r="F18" s="787"/>
      <c r="G18" s="788"/>
      <c r="H18" s="784"/>
      <c r="I18" s="787"/>
      <c r="J18" s="788"/>
      <c r="K18" s="400"/>
    </row>
    <row r="19" spans="1:11" x14ac:dyDescent="0.15">
      <c r="A19" s="400"/>
      <c r="B19" s="784"/>
      <c r="C19" s="402" t="s">
        <v>561</v>
      </c>
      <c r="D19" s="403"/>
      <c r="E19" s="784"/>
      <c r="F19" s="787"/>
      <c r="G19" s="788"/>
      <c r="H19" s="784"/>
      <c r="I19" s="787"/>
      <c r="J19" s="788"/>
      <c r="K19" s="400"/>
    </row>
    <row r="20" spans="1:11" x14ac:dyDescent="0.15">
      <c r="A20" s="400"/>
      <c r="B20" s="784"/>
      <c r="C20" s="402" t="s">
        <v>562</v>
      </c>
      <c r="D20" s="403"/>
      <c r="E20" s="784"/>
      <c r="F20" s="789"/>
      <c r="G20" s="790"/>
      <c r="H20" s="784"/>
      <c r="I20" s="789"/>
      <c r="J20" s="790"/>
      <c r="K20" s="400"/>
    </row>
    <row r="21" spans="1:11" x14ac:dyDescent="0.15">
      <c r="A21" s="400"/>
      <c r="B21" s="400"/>
      <c r="C21" s="400"/>
      <c r="D21" s="400"/>
      <c r="E21" s="400"/>
      <c r="F21" s="400"/>
      <c r="G21" s="400"/>
      <c r="H21" s="400"/>
      <c r="I21" s="400"/>
      <c r="J21" s="400"/>
      <c r="K21" s="400"/>
    </row>
    <row r="22" spans="1:11" ht="17.25" x14ac:dyDescent="0.15">
      <c r="A22" s="400"/>
      <c r="B22" s="783" t="s">
        <v>563</v>
      </c>
      <c r="C22" s="783"/>
      <c r="D22" s="783"/>
      <c r="E22" s="404"/>
      <c r="F22" s="791" t="s">
        <v>564</v>
      </c>
      <c r="G22" s="792"/>
      <c r="H22" s="792"/>
      <c r="I22" s="792"/>
      <c r="J22" s="400"/>
      <c r="K22" s="400"/>
    </row>
    <row r="23" spans="1:11" x14ac:dyDescent="0.15">
      <c r="A23" s="400"/>
      <c r="B23" s="793" t="s">
        <v>565</v>
      </c>
      <c r="C23" s="405">
        <v>1</v>
      </c>
      <c r="D23" s="403"/>
      <c r="E23" s="400"/>
      <c r="F23" s="795" t="s">
        <v>566</v>
      </c>
      <c r="G23" s="795"/>
      <c r="H23" s="796"/>
      <c r="I23" s="797"/>
      <c r="J23" s="400"/>
      <c r="K23" s="400"/>
    </row>
    <row r="24" spans="1:11" x14ac:dyDescent="0.15">
      <c r="A24" s="400"/>
      <c r="B24" s="793"/>
      <c r="C24" s="406">
        <v>2</v>
      </c>
      <c r="D24" s="403"/>
      <c r="E24" s="400"/>
      <c r="F24" s="795" t="s">
        <v>567</v>
      </c>
      <c r="G24" s="795"/>
      <c r="H24" s="796"/>
      <c r="I24" s="797"/>
      <c r="J24" s="400"/>
      <c r="K24" s="400"/>
    </row>
    <row r="25" spans="1:11" x14ac:dyDescent="0.15">
      <c r="A25" s="400"/>
      <c r="B25" s="793"/>
      <c r="C25" s="406">
        <v>3</v>
      </c>
      <c r="D25" s="403"/>
      <c r="E25" s="400"/>
      <c r="F25" s="795" t="s">
        <v>568</v>
      </c>
      <c r="G25" s="795"/>
      <c r="H25" s="796"/>
      <c r="I25" s="797"/>
      <c r="J25" s="400"/>
      <c r="K25" s="400"/>
    </row>
    <row r="26" spans="1:11" x14ac:dyDescent="0.15">
      <c r="A26" s="400"/>
      <c r="B26" s="793"/>
      <c r="C26" s="406">
        <v>4</v>
      </c>
      <c r="D26" s="403"/>
      <c r="E26" s="400"/>
      <c r="F26" s="400"/>
      <c r="G26" s="400"/>
      <c r="H26" s="400"/>
      <c r="I26" s="400"/>
      <c r="J26" s="400"/>
      <c r="K26" s="400"/>
    </row>
    <row r="27" spans="1:11" ht="19.5" customHeight="1" x14ac:dyDescent="0.15">
      <c r="A27" s="400"/>
      <c r="B27" s="793"/>
      <c r="C27" s="406" t="s">
        <v>569</v>
      </c>
      <c r="D27" s="403"/>
      <c r="E27" s="400"/>
      <c r="F27" s="791" t="s">
        <v>570</v>
      </c>
      <c r="G27" s="792"/>
      <c r="H27" s="792"/>
      <c r="I27" s="792"/>
      <c r="J27" s="400"/>
      <c r="K27" s="400"/>
    </row>
    <row r="28" spans="1:11" x14ac:dyDescent="0.15">
      <c r="A28" s="400"/>
      <c r="B28" s="793"/>
      <c r="C28" s="406" t="s">
        <v>571</v>
      </c>
      <c r="D28" s="403"/>
      <c r="E28" s="400"/>
      <c r="F28" s="795" t="s">
        <v>572</v>
      </c>
      <c r="G28" s="795"/>
      <c r="H28" s="796"/>
      <c r="I28" s="797"/>
      <c r="J28" s="400"/>
      <c r="K28" s="400"/>
    </row>
    <row r="29" spans="1:11" ht="18" customHeight="1" x14ac:dyDescent="0.15">
      <c r="A29" s="400"/>
      <c r="B29" s="793"/>
      <c r="C29" s="406" t="s">
        <v>573</v>
      </c>
      <c r="D29" s="403"/>
      <c r="E29" s="400"/>
      <c r="F29" s="795" t="s">
        <v>574</v>
      </c>
      <c r="G29" s="795"/>
      <c r="H29" s="796"/>
      <c r="I29" s="797"/>
      <c r="J29" s="400"/>
      <c r="K29" s="400"/>
    </row>
    <row r="30" spans="1:11" x14ac:dyDescent="0.15">
      <c r="A30" s="400"/>
      <c r="B30" s="793"/>
      <c r="C30" s="406" t="s">
        <v>575</v>
      </c>
      <c r="D30" s="403"/>
      <c r="E30" s="400"/>
      <c r="F30" s="795" t="s">
        <v>576</v>
      </c>
      <c r="G30" s="795"/>
      <c r="H30" s="796"/>
      <c r="I30" s="797"/>
      <c r="J30" s="400"/>
      <c r="K30" s="400"/>
    </row>
    <row r="31" spans="1:11" x14ac:dyDescent="0.15">
      <c r="A31" s="400"/>
      <c r="B31" s="794"/>
      <c r="C31" s="406">
        <v>7</v>
      </c>
      <c r="D31" s="403"/>
      <c r="E31" s="400"/>
      <c r="F31" s="784" t="s">
        <v>577</v>
      </c>
      <c r="G31" s="784"/>
      <c r="H31" s="796"/>
      <c r="I31" s="797"/>
      <c r="J31" s="400"/>
      <c r="K31" s="400"/>
    </row>
    <row r="32" spans="1:11" x14ac:dyDescent="0.15">
      <c r="A32" s="400"/>
      <c r="B32" s="400"/>
      <c r="C32" s="400"/>
      <c r="D32" s="400"/>
      <c r="E32" s="400"/>
      <c r="F32" s="806" t="s">
        <v>578</v>
      </c>
      <c r="G32" s="807"/>
      <c r="H32" s="796"/>
      <c r="I32" s="797"/>
      <c r="J32" s="414"/>
      <c r="K32" s="400"/>
    </row>
    <row r="33" spans="1:11" ht="22.5" customHeight="1" x14ac:dyDescent="0.15">
      <c r="A33" s="400"/>
      <c r="B33" s="400"/>
      <c r="C33" s="400"/>
      <c r="D33" s="400"/>
      <c r="E33" s="400"/>
      <c r="F33" s="806" t="s">
        <v>579</v>
      </c>
      <c r="G33" s="807"/>
      <c r="H33" s="796"/>
      <c r="I33" s="797"/>
      <c r="J33" s="414"/>
      <c r="K33" s="400"/>
    </row>
    <row r="34" spans="1:11" x14ac:dyDescent="0.15">
      <c r="A34" s="400"/>
      <c r="B34" s="400"/>
      <c r="C34" s="400"/>
      <c r="D34" s="400"/>
      <c r="E34" s="400"/>
      <c r="F34" s="798" t="s">
        <v>580</v>
      </c>
      <c r="G34" s="799"/>
      <c r="H34" s="802" t="s">
        <v>581</v>
      </c>
      <c r="I34" s="803"/>
      <c r="J34" s="414"/>
      <c r="K34" s="400"/>
    </row>
    <row r="35" spans="1:11" x14ac:dyDescent="0.15">
      <c r="A35" s="400"/>
      <c r="B35" s="400"/>
      <c r="C35" s="400"/>
      <c r="D35" s="400"/>
      <c r="E35" s="400"/>
      <c r="F35" s="800"/>
      <c r="G35" s="801"/>
      <c r="H35" s="804"/>
      <c r="I35" s="805"/>
      <c r="J35" s="400"/>
      <c r="K35" s="400"/>
    </row>
    <row r="36" spans="1:11" x14ac:dyDescent="0.15">
      <c r="A36" s="400"/>
      <c r="B36" s="400"/>
      <c r="C36" s="400"/>
      <c r="D36" s="400"/>
      <c r="E36" s="400"/>
      <c r="F36" s="400"/>
      <c r="G36" s="400"/>
      <c r="H36" s="400"/>
      <c r="I36" s="400"/>
      <c r="J36" s="400"/>
      <c r="K36" s="400"/>
    </row>
    <row r="37" spans="1:11" x14ac:dyDescent="0.15">
      <c r="A37" s="400"/>
      <c r="B37" s="407"/>
      <c r="C37" s="408"/>
      <c r="D37" s="400"/>
      <c r="E37" s="400"/>
      <c r="F37" s="400"/>
      <c r="G37" s="400"/>
      <c r="H37" s="400"/>
      <c r="I37" s="400"/>
      <c r="J37" s="400"/>
      <c r="K37" s="400"/>
    </row>
    <row r="38" spans="1:11" x14ac:dyDescent="0.15">
      <c r="B38" s="409"/>
      <c r="C38" s="410"/>
    </row>
    <row r="39" spans="1:11" x14ac:dyDescent="0.15">
      <c r="B39" s="409"/>
      <c r="C39" s="410"/>
      <c r="E39" s="409"/>
    </row>
    <row r="40" spans="1:11" x14ac:dyDescent="0.15">
      <c r="B40" s="409"/>
      <c r="C40" s="410"/>
    </row>
    <row r="41" spans="1:11" x14ac:dyDescent="0.15">
      <c r="B41" s="409"/>
      <c r="C41" s="410"/>
    </row>
    <row r="42" spans="1:11" x14ac:dyDescent="0.15">
      <c r="B42" s="409"/>
      <c r="C42" s="410"/>
    </row>
  </sheetData>
  <mergeCells count="30">
    <mergeCell ref="F34:G35"/>
    <mergeCell ref="H34:I35"/>
    <mergeCell ref="F31:G31"/>
    <mergeCell ref="H31:I31"/>
    <mergeCell ref="F32:G32"/>
    <mergeCell ref="H32:I32"/>
    <mergeCell ref="F33:G33"/>
    <mergeCell ref="H33:I33"/>
    <mergeCell ref="B22:D22"/>
    <mergeCell ref="F22:I22"/>
    <mergeCell ref="B23:B31"/>
    <mergeCell ref="F23:G23"/>
    <mergeCell ref="H23:I23"/>
    <mergeCell ref="F24:G24"/>
    <mergeCell ref="H24:I24"/>
    <mergeCell ref="F25:G25"/>
    <mergeCell ref="H25:I25"/>
    <mergeCell ref="F27:I27"/>
    <mergeCell ref="F28:G28"/>
    <mergeCell ref="H28:I28"/>
    <mergeCell ref="F29:G29"/>
    <mergeCell ref="H29:I29"/>
    <mergeCell ref="F30:G30"/>
    <mergeCell ref="H30:I30"/>
    <mergeCell ref="B3:J3"/>
    <mergeCell ref="B4:B20"/>
    <mergeCell ref="E4:E20"/>
    <mergeCell ref="H4:H20"/>
    <mergeCell ref="I10:J20"/>
    <mergeCell ref="F11:G20"/>
  </mergeCells>
  <phoneticPr fontId="4"/>
  <dataValidations count="3">
    <dataValidation type="list" allowBlank="1" showInputMessage="1" showErrorMessage="1" sqref="H28:I35 H23:I25" xr:uid="{00000000-0002-0000-0E00-000000000000}">
      <formula1>"✔,　"</formula1>
    </dataValidation>
    <dataValidation type="list" allowBlank="1" showInputMessage="1" showErrorMessage="1" sqref="D4:D20 G4:G10 J4:J9 D23:D31" xr:uid="{00000000-0002-0000-0E00-000001000000}">
      <formula1>"✔ ,　"</formula1>
    </dataValidation>
    <dataValidation type="list" allowBlank="1" showInputMessage="1" showErrorMessage="1" sqref="K5 E21 E40 D37:D42" xr:uid="{00000000-0002-0000-0E00-000002000000}">
      <formula1>"✔"</formula1>
    </dataValidation>
  </dataValidations>
  <pageMargins left="0.7" right="0.7" top="0.75" bottom="0.75" header="0.3" footer="0.3"/>
  <pageSetup paperSize="9" scale="9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1" tint="0.34998626667073579"/>
  </sheetPr>
  <dimension ref="A1:BD156"/>
  <sheetViews>
    <sheetView showGridLines="0" view="pageBreakPreview" zoomScaleNormal="100" zoomScaleSheetLayoutView="100" workbookViewId="0">
      <pane ySplit="1" topLeftCell="A77" activePane="bottomLeft" state="frozen"/>
      <selection pane="bottomLeft" activeCell="A62" sqref="A62"/>
    </sheetView>
  </sheetViews>
  <sheetFormatPr defaultColWidth="2.625" defaultRowHeight="18.75" outlineLevelCol="1" x14ac:dyDescent="0.35"/>
  <cols>
    <col min="1" max="38" width="2.875" style="1" customWidth="1"/>
    <col min="39" max="42" width="2.875" style="1" customWidth="1" outlineLevel="1"/>
    <col min="43" max="43" width="2.25" style="1" customWidth="1"/>
    <col min="44" max="44" width="10.625" style="159" customWidth="1"/>
    <col min="45" max="45" width="10.625" style="159" customWidth="1" outlineLevel="1"/>
    <col min="46" max="46" width="6.125" style="49" customWidth="1" outlineLevel="1"/>
    <col min="47" max="47" width="15.125" style="147" customWidth="1" outlineLevel="1"/>
    <col min="48" max="51" width="11.625" style="147" customWidth="1" outlineLevel="1"/>
    <col min="52" max="52" width="5.875" style="147" customWidth="1" outlineLevel="1"/>
    <col min="53" max="53" width="3.375" style="49" customWidth="1"/>
    <col min="54" max="54" width="4.25" style="1" customWidth="1"/>
    <col min="55" max="16384" width="2.625" style="1"/>
  </cols>
  <sheetData>
    <row r="1" spans="27:56" ht="15" customHeight="1" thickBot="1" x14ac:dyDescent="0.2">
      <c r="AG1" s="62"/>
      <c r="AH1" s="62"/>
      <c r="AI1" s="62"/>
      <c r="AJ1" s="62"/>
      <c r="AK1" s="62"/>
      <c r="AL1" s="62"/>
      <c r="AM1" s="62"/>
      <c r="AN1" s="62"/>
      <c r="AO1" s="62"/>
      <c r="AP1" s="62"/>
      <c r="AQ1" s="62"/>
      <c r="AR1" s="169"/>
      <c r="AS1" s="169"/>
      <c r="AT1" s="221" t="s">
        <v>170</v>
      </c>
      <c r="AU1" s="218" t="s">
        <v>168</v>
      </c>
      <c r="AV1" s="153"/>
      <c r="AW1" s="153"/>
      <c r="AX1" s="49"/>
      <c r="AY1" s="49"/>
      <c r="AZ1" s="49"/>
      <c r="BA1" s="167" t="s">
        <v>188</v>
      </c>
      <c r="BC1" s="49"/>
      <c r="BD1" s="49"/>
    </row>
    <row r="2" spans="27:56" ht="13.5" customHeight="1" x14ac:dyDescent="0.15">
      <c r="AG2" s="62"/>
      <c r="AH2" s="62"/>
      <c r="AI2" s="62"/>
      <c r="AJ2" s="62"/>
      <c r="AK2" s="62"/>
      <c r="AL2" s="62"/>
      <c r="AM2" s="62"/>
      <c r="AN2" s="62"/>
      <c r="AO2" s="62"/>
      <c r="AP2" s="62"/>
      <c r="AQ2" s="62"/>
      <c r="AR2" s="280"/>
      <c r="AS2" s="164"/>
      <c r="AX2" s="105"/>
      <c r="AY2" s="105"/>
      <c r="AZ2" s="105"/>
      <c r="BB2" s="140"/>
      <c r="BC2" s="49"/>
      <c r="BD2" s="49"/>
    </row>
    <row r="3" spans="27:56" ht="13.5" customHeight="1" x14ac:dyDescent="0.35">
      <c r="AG3" s="62"/>
      <c r="AH3" s="62"/>
      <c r="AI3" s="150"/>
      <c r="AJ3" s="150"/>
      <c r="AK3" s="150"/>
      <c r="AL3" s="150"/>
      <c r="AM3" s="150"/>
      <c r="AN3" s="150"/>
      <c r="AO3" s="150"/>
      <c r="AP3" s="150"/>
      <c r="AQ3" s="150"/>
      <c r="AR3" s="280"/>
      <c r="AS3" s="164"/>
      <c r="AT3" s="155" t="s">
        <v>177</v>
      </c>
      <c r="AU3" s="105" t="s">
        <v>380</v>
      </c>
      <c r="AV3" s="105"/>
      <c r="AW3" s="105"/>
      <c r="AX3" s="105"/>
      <c r="AY3" s="105"/>
      <c r="AZ3" s="105"/>
      <c r="BB3" s="140"/>
      <c r="BC3" s="49"/>
      <c r="BD3" s="49"/>
    </row>
    <row r="4" spans="27:56" ht="13.5" customHeight="1" x14ac:dyDescent="0.35">
      <c r="AG4" s="62"/>
      <c r="AI4" s="162"/>
      <c r="AJ4" s="162"/>
      <c r="AK4" s="162"/>
      <c r="AL4" s="162"/>
      <c r="AM4" s="162"/>
      <c r="AN4" s="162"/>
      <c r="AO4" s="162"/>
      <c r="AP4" s="162"/>
      <c r="AQ4" s="162"/>
      <c r="AR4" s="280"/>
      <c r="AS4" s="164"/>
      <c r="AT4" s="154"/>
      <c r="AU4" s="289" t="s">
        <v>381</v>
      </c>
      <c r="AV4" s="105"/>
      <c r="AW4" s="105"/>
      <c r="AX4" s="111"/>
      <c r="AY4" s="111"/>
      <c r="AZ4" s="111"/>
      <c r="BB4" s="140"/>
      <c r="BC4" s="49"/>
      <c r="BD4" s="49"/>
    </row>
    <row r="5" spans="27:56" ht="13.5" customHeight="1" x14ac:dyDescent="0.35">
      <c r="AG5" s="62"/>
      <c r="AH5" s="816" t="s">
        <v>171</v>
      </c>
      <c r="AI5" s="816"/>
      <c r="AJ5" s="816"/>
      <c r="AK5" s="816"/>
      <c r="AL5" s="816"/>
      <c r="AM5" s="816"/>
      <c r="AN5" s="816"/>
      <c r="AO5" s="816"/>
      <c r="AP5" s="162"/>
      <c r="AQ5" s="162"/>
      <c r="AR5" s="280"/>
      <c r="AS5" s="164"/>
      <c r="AT5" s="154"/>
      <c r="AU5" s="111"/>
      <c r="AV5" s="111"/>
      <c r="AW5" s="111"/>
      <c r="AX5" s="111"/>
      <c r="AY5" s="111"/>
      <c r="AZ5" s="111"/>
      <c r="BB5" s="140"/>
      <c r="BC5" s="49"/>
      <c r="BD5" s="49"/>
    </row>
    <row r="6" spans="27:56" ht="13.5" customHeight="1" x14ac:dyDescent="0.35">
      <c r="AG6" s="62"/>
      <c r="AH6" s="816"/>
      <c r="AI6" s="816"/>
      <c r="AJ6" s="816"/>
      <c r="AK6" s="816"/>
      <c r="AL6" s="816"/>
      <c r="AM6" s="816"/>
      <c r="AN6" s="816"/>
      <c r="AO6" s="816"/>
      <c r="AP6" s="150"/>
      <c r="AQ6" s="150"/>
      <c r="AR6" s="280"/>
      <c r="AS6" s="164"/>
      <c r="AT6" s="154"/>
      <c r="AU6" s="111"/>
      <c r="AV6" s="111"/>
      <c r="AW6" s="111"/>
      <c r="AX6" s="111"/>
      <c r="AY6" s="111"/>
      <c r="AZ6" s="111"/>
      <c r="BB6" s="140"/>
      <c r="BC6" s="49"/>
      <c r="BD6" s="49"/>
    </row>
    <row r="7" spans="27:56" ht="13.5" customHeight="1" x14ac:dyDescent="0.35">
      <c r="AG7" s="62"/>
      <c r="AH7" s="62"/>
      <c r="AI7" s="62"/>
      <c r="AJ7" s="62"/>
      <c r="AK7" s="62"/>
      <c r="AL7" s="62"/>
      <c r="AM7" s="62"/>
      <c r="AN7" s="62"/>
      <c r="AO7" s="62"/>
      <c r="AP7" s="62"/>
      <c r="AQ7" s="62"/>
      <c r="AR7" s="280"/>
      <c r="AS7" s="164"/>
      <c r="AT7" s="154"/>
      <c r="AU7" s="111"/>
      <c r="AV7" s="111"/>
      <c r="AW7" s="111"/>
      <c r="AX7" s="111"/>
      <c r="AY7" s="111"/>
      <c r="AZ7" s="111"/>
      <c r="BB7" s="140"/>
      <c r="BC7" s="49"/>
      <c r="BD7" s="49"/>
    </row>
    <row r="8" spans="27:56" ht="13.5" customHeight="1" x14ac:dyDescent="0.35">
      <c r="AG8" s="62"/>
      <c r="AH8" s="62"/>
      <c r="AI8" s="62"/>
      <c r="AJ8" s="62"/>
      <c r="AK8" s="62"/>
      <c r="AL8" s="62"/>
      <c r="AM8" s="62"/>
      <c r="AN8" s="62"/>
      <c r="AO8" s="62"/>
      <c r="AP8" s="62"/>
      <c r="AQ8" s="62"/>
      <c r="AR8" s="280"/>
      <c r="AS8" s="164"/>
      <c r="AT8" s="154"/>
      <c r="AU8" s="111"/>
      <c r="AV8" s="111"/>
      <c r="AW8" s="111"/>
      <c r="AX8" s="111"/>
      <c r="AY8" s="111"/>
      <c r="AZ8" s="111"/>
      <c r="BB8" s="140"/>
      <c r="BC8" s="49"/>
      <c r="BD8" s="49"/>
    </row>
    <row r="9" spans="27:56" ht="13.5" customHeight="1" x14ac:dyDescent="0.35">
      <c r="AG9" s="62"/>
      <c r="AH9" s="62"/>
      <c r="AI9" s="62"/>
      <c r="AJ9" s="62"/>
      <c r="AK9" s="62"/>
      <c r="AL9" s="62"/>
      <c r="AM9" s="62"/>
      <c r="AN9" s="62"/>
      <c r="AO9" s="62"/>
      <c r="AP9" s="62"/>
      <c r="AQ9" s="62"/>
      <c r="AR9" s="280"/>
      <c r="AS9" s="164"/>
      <c r="AT9" s="154"/>
      <c r="AU9" s="111"/>
      <c r="AV9" s="111"/>
      <c r="AW9" s="111"/>
      <c r="AX9" s="111"/>
      <c r="AY9" s="111"/>
      <c r="AZ9" s="111"/>
      <c r="BB9" s="140"/>
      <c r="BC9" s="49"/>
      <c r="BD9" s="49"/>
    </row>
    <row r="10" spans="27:56" ht="13.5" customHeight="1" x14ac:dyDescent="0.35">
      <c r="AG10" s="62"/>
      <c r="AH10" s="62"/>
      <c r="AI10" s="62"/>
      <c r="AJ10" s="62"/>
      <c r="AK10" s="62"/>
      <c r="AL10" s="62"/>
      <c r="AM10" s="62"/>
      <c r="AN10" s="62"/>
      <c r="AO10" s="62"/>
      <c r="AP10" s="62"/>
      <c r="AQ10" s="62"/>
      <c r="AR10" s="280"/>
      <c r="AS10" s="164"/>
      <c r="AT10" s="154"/>
      <c r="AU10" s="111"/>
      <c r="AV10" s="111"/>
      <c r="AW10" s="111"/>
      <c r="AX10" s="111"/>
      <c r="AY10" s="111"/>
      <c r="AZ10" s="111"/>
      <c r="BB10" s="140"/>
      <c r="BC10" s="49"/>
      <c r="BD10" s="49"/>
    </row>
    <row r="11" spans="27:56" ht="13.5" customHeight="1" x14ac:dyDescent="0.35">
      <c r="AO11" s="149" t="s">
        <v>172</v>
      </c>
      <c r="AR11" s="280"/>
      <c r="AS11" s="164"/>
      <c r="AT11" s="154"/>
      <c r="AU11" s="111"/>
      <c r="AV11" s="111"/>
      <c r="AW11" s="111"/>
      <c r="AX11" s="111"/>
      <c r="AY11" s="111"/>
      <c r="AZ11" s="111"/>
      <c r="BB11" s="140"/>
      <c r="BC11" s="49"/>
      <c r="BD11" s="49"/>
    </row>
    <row r="12" spans="27:56" ht="13.5" customHeight="1" x14ac:dyDescent="0.35">
      <c r="AC12" s="2" t="s">
        <v>173</v>
      </c>
      <c r="AG12" s="62" t="s">
        <v>174</v>
      </c>
      <c r="AH12" s="62"/>
      <c r="AI12" s="62"/>
      <c r="AJ12" s="62"/>
      <c r="AK12" s="62"/>
      <c r="AL12" s="62"/>
      <c r="AM12" s="62"/>
      <c r="AN12" s="62"/>
      <c r="AR12" s="280"/>
      <c r="AS12" s="164"/>
      <c r="AT12" s="154"/>
      <c r="AU12" s="111"/>
      <c r="AV12" s="111"/>
      <c r="AW12" s="111"/>
      <c r="AX12" s="111"/>
      <c r="AY12" s="111"/>
      <c r="AZ12" s="111"/>
      <c r="BB12" s="140"/>
      <c r="BC12" s="49"/>
      <c r="BD12" s="49"/>
    </row>
    <row r="13" spans="27:56" ht="13.5" customHeight="1" x14ac:dyDescent="0.35">
      <c r="AD13" s="149"/>
      <c r="AE13" s="149"/>
      <c r="AF13" s="149"/>
      <c r="AG13" s="62" t="s">
        <v>175</v>
      </c>
      <c r="AH13" s="151"/>
      <c r="AI13" s="151"/>
      <c r="AJ13" s="151"/>
      <c r="AK13" s="151"/>
      <c r="AL13" s="151"/>
      <c r="AM13" s="151"/>
      <c r="AN13" s="151"/>
      <c r="AR13" s="280"/>
      <c r="AS13" s="164"/>
      <c r="AT13" s="154"/>
      <c r="AU13" s="111"/>
      <c r="AV13" s="111"/>
      <c r="AW13" s="111"/>
      <c r="AX13" s="111"/>
      <c r="AY13" s="111"/>
      <c r="AZ13" s="111"/>
      <c r="BB13" s="140"/>
      <c r="BC13" s="49"/>
      <c r="BD13" s="49"/>
    </row>
    <row r="14" spans="27:56" ht="13.5" customHeight="1" x14ac:dyDescent="0.35">
      <c r="AA14" s="2"/>
      <c r="AR14" s="280"/>
      <c r="AS14" s="164"/>
      <c r="AT14" s="154"/>
      <c r="AU14" s="111"/>
      <c r="AV14" s="111"/>
      <c r="AW14" s="111"/>
      <c r="AX14" s="111"/>
      <c r="AY14" s="111"/>
      <c r="AZ14" s="111"/>
      <c r="BB14" s="140"/>
      <c r="BC14" s="49"/>
      <c r="BD14" s="49"/>
    </row>
    <row r="15" spans="27:56" ht="13.5" customHeight="1" x14ac:dyDescent="0.35">
      <c r="AE15" s="152"/>
      <c r="AF15" s="62"/>
      <c r="AG15" s="151" t="s">
        <v>176</v>
      </c>
      <c r="AH15" s="817"/>
      <c r="AI15" s="817"/>
      <c r="AJ15" s="817"/>
      <c r="AK15" s="817"/>
      <c r="AL15" s="817"/>
      <c r="AM15" s="817"/>
      <c r="AN15" s="817"/>
      <c r="AO15" s="817"/>
      <c r="AP15" s="163"/>
      <c r="AQ15" s="163"/>
      <c r="AR15" s="280"/>
      <c r="AS15" s="164"/>
      <c r="AT15" s="154"/>
      <c r="AU15" s="111"/>
      <c r="AV15" s="111"/>
      <c r="AW15" s="111"/>
      <c r="AX15" s="111"/>
      <c r="AY15" s="111"/>
      <c r="AZ15" s="111"/>
      <c r="BB15" s="140"/>
      <c r="BC15" s="49"/>
      <c r="BD15" s="49"/>
    </row>
    <row r="16" spans="27:56" ht="13.5" customHeight="1" x14ac:dyDescent="0.35">
      <c r="AR16" s="280"/>
      <c r="AS16" s="164"/>
      <c r="AT16" s="154"/>
      <c r="AU16" s="111"/>
      <c r="AV16" s="111"/>
      <c r="AW16" s="111"/>
      <c r="AX16" s="111"/>
      <c r="AY16" s="111"/>
      <c r="AZ16" s="111"/>
      <c r="BB16" s="140"/>
      <c r="BC16" s="49"/>
      <c r="BD16" s="49"/>
    </row>
    <row r="17" spans="1:55" ht="21" customHeight="1" thickBot="1" x14ac:dyDescent="0.2">
      <c r="A17" s="705" t="str">
        <f>IF(AU1=リスト!K2,"スマートコネクトVPSサービス利用申込書　ご契約内容","スマートコネクトVPS　ご契約内容")</f>
        <v>スマートコネクトVPSサービス利用申込書　ご契約内容</v>
      </c>
      <c r="B17" s="705"/>
      <c r="C17" s="705"/>
      <c r="D17" s="705"/>
      <c r="E17" s="705"/>
      <c r="F17" s="705"/>
      <c r="G17" s="705"/>
      <c r="H17" s="705"/>
      <c r="I17" s="705"/>
      <c r="J17" s="705"/>
      <c r="K17" s="705"/>
      <c r="L17" s="705"/>
      <c r="M17" s="705"/>
      <c r="N17" s="705"/>
      <c r="O17" s="705"/>
      <c r="P17" s="705"/>
      <c r="Q17" s="705"/>
      <c r="R17" s="705"/>
      <c r="S17" s="705"/>
      <c r="T17" s="705"/>
      <c r="U17" s="705"/>
      <c r="V17" s="705"/>
      <c r="W17" s="705"/>
      <c r="X17" s="705"/>
      <c r="Y17" s="705"/>
      <c r="Z17" s="705"/>
      <c r="AA17" s="705"/>
      <c r="AB17" s="705"/>
      <c r="AC17" s="705"/>
      <c r="AD17" s="705"/>
      <c r="AE17" s="705"/>
      <c r="AF17" s="705"/>
      <c r="AG17" s="705"/>
      <c r="AH17" s="705"/>
      <c r="AI17" s="705"/>
      <c r="AJ17" s="705"/>
      <c r="AK17" s="705"/>
      <c r="AL17" s="705"/>
      <c r="AM17" s="64"/>
      <c r="AN17" s="64"/>
      <c r="AO17" s="64"/>
      <c r="AP17" s="64"/>
      <c r="AQ17" s="181"/>
      <c r="AR17" s="280"/>
      <c r="AS17" s="164"/>
      <c r="AX17" s="153"/>
      <c r="AY17" s="153"/>
      <c r="AZ17" s="153"/>
    </row>
    <row r="18" spans="1:55" ht="6" customHeight="1" x14ac:dyDescent="0.15">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D18" s="5"/>
      <c r="AE18" s="6"/>
      <c r="AF18" s="7"/>
      <c r="AG18" s="6"/>
      <c r="AH18" s="5"/>
      <c r="AK18" s="5"/>
      <c r="AL18" s="5"/>
      <c r="AM18" s="5"/>
      <c r="AN18" s="5"/>
      <c r="AO18" s="5"/>
      <c r="AP18" s="5"/>
      <c r="AQ18" s="5"/>
      <c r="AR18" s="280"/>
      <c r="AS18" s="164"/>
    </row>
    <row r="19" spans="1:55" ht="15" customHeight="1" x14ac:dyDescent="0.15">
      <c r="A19" s="596" t="str">
        <f>IF(AU1=リスト!K2,AU3,AU4)</f>
        <v>個人情報の取り扱いについて、スマートコネクトVPSサービス仕様書、利用規約及び料金表に承諾の上、 以下のとおり申し込みます。</v>
      </c>
      <c r="B19" s="596"/>
      <c r="C19" s="596"/>
      <c r="D19" s="596"/>
      <c r="E19" s="596"/>
      <c r="F19" s="596"/>
      <c r="G19" s="596"/>
      <c r="H19" s="596"/>
      <c r="I19" s="596"/>
      <c r="J19" s="596"/>
      <c r="K19" s="596"/>
      <c r="L19" s="596"/>
      <c r="M19" s="596"/>
      <c r="N19" s="596"/>
      <c r="O19" s="596"/>
      <c r="P19" s="596"/>
      <c r="Q19" s="596"/>
      <c r="R19" s="596"/>
      <c r="S19" s="596"/>
      <c r="T19" s="596"/>
      <c r="U19" s="596"/>
      <c r="V19" s="596"/>
      <c r="W19" s="596"/>
      <c r="X19" s="596"/>
      <c r="Y19" s="596"/>
      <c r="Z19" s="596"/>
      <c r="AA19" s="596"/>
      <c r="AB19" s="596"/>
      <c r="AC19" s="596"/>
      <c r="AD19" s="596"/>
      <c r="AE19" s="596"/>
      <c r="AF19" s="596"/>
      <c r="AG19" s="596"/>
      <c r="AH19" s="596"/>
      <c r="AI19" s="596"/>
      <c r="AJ19" s="596"/>
      <c r="AK19" s="596"/>
      <c r="AL19" s="7"/>
      <c r="AM19" s="7"/>
      <c r="AN19" s="7"/>
      <c r="AO19" s="7"/>
      <c r="AP19" s="7"/>
      <c r="AQ19" s="7"/>
      <c r="AR19" s="280"/>
      <c r="AS19" s="164"/>
      <c r="AT19" s="1"/>
      <c r="AU19" s="166" t="s">
        <v>269</v>
      </c>
      <c r="AV19" s="166"/>
      <c r="AW19" s="166"/>
      <c r="AX19" s="166"/>
      <c r="AY19" s="166"/>
      <c r="AZ19" s="166"/>
      <c r="BA19" s="1"/>
    </row>
    <row r="20" spans="1:55" ht="15" customHeight="1" x14ac:dyDescent="0.15">
      <c r="A20" s="596"/>
      <c r="B20" s="596"/>
      <c r="C20" s="596"/>
      <c r="D20" s="596"/>
      <c r="E20" s="596"/>
      <c r="F20" s="596"/>
      <c r="G20" s="596"/>
      <c r="H20" s="596"/>
      <c r="I20" s="596"/>
      <c r="J20" s="596"/>
      <c r="K20" s="596"/>
      <c r="L20" s="596"/>
      <c r="M20" s="596"/>
      <c r="N20" s="596"/>
      <c r="O20" s="596"/>
      <c r="P20" s="596"/>
      <c r="Q20" s="596"/>
      <c r="R20" s="596"/>
      <c r="S20" s="596"/>
      <c r="T20" s="596"/>
      <c r="U20" s="596"/>
      <c r="V20" s="596"/>
      <c r="W20" s="596"/>
      <c r="X20" s="596"/>
      <c r="Y20" s="596"/>
      <c r="Z20" s="596"/>
      <c r="AA20" s="596"/>
      <c r="AB20" s="596"/>
      <c r="AC20" s="596"/>
      <c r="AD20" s="596"/>
      <c r="AE20" s="596"/>
      <c r="AF20" s="596"/>
      <c r="AG20" s="596"/>
      <c r="AH20" s="596"/>
      <c r="AI20" s="596"/>
      <c r="AJ20" s="596"/>
      <c r="AK20" s="596"/>
      <c r="AL20" s="7"/>
      <c r="AM20" s="7"/>
      <c r="AN20" s="7"/>
      <c r="AO20" s="7"/>
      <c r="AP20" s="7"/>
      <c r="AQ20" s="7"/>
      <c r="AR20" s="280"/>
      <c r="AS20" s="164"/>
      <c r="AT20" s="111"/>
      <c r="AU20" s="167" t="s">
        <v>270</v>
      </c>
      <c r="AV20" s="167"/>
      <c r="AW20" s="167"/>
      <c r="AX20" s="167"/>
      <c r="AY20" s="167"/>
      <c r="AZ20" s="167"/>
    </row>
    <row r="21" spans="1:55" ht="14.25" customHeight="1" x14ac:dyDescent="0.15">
      <c r="A21" s="596"/>
      <c r="B21" s="596"/>
      <c r="C21" s="596"/>
      <c r="D21" s="596"/>
      <c r="E21" s="596"/>
      <c r="F21" s="596"/>
      <c r="G21" s="596"/>
      <c r="H21" s="596"/>
      <c r="I21" s="596"/>
      <c r="J21" s="596"/>
      <c r="K21" s="596"/>
      <c r="L21" s="596"/>
      <c r="M21" s="596"/>
      <c r="N21" s="596"/>
      <c r="O21" s="596"/>
      <c r="P21" s="596"/>
      <c r="Q21" s="596"/>
      <c r="R21" s="596"/>
      <c r="S21" s="596"/>
      <c r="T21" s="596"/>
      <c r="U21" s="596"/>
      <c r="V21" s="596"/>
      <c r="W21" s="596"/>
      <c r="X21" s="596"/>
      <c r="Y21" s="596"/>
      <c r="Z21" s="596"/>
      <c r="AA21" s="596"/>
      <c r="AB21" s="596"/>
      <c r="AC21" s="596"/>
      <c r="AD21" s="596"/>
      <c r="AE21" s="596"/>
      <c r="AF21" s="596"/>
      <c r="AG21" s="596"/>
      <c r="AH21" s="596"/>
      <c r="AI21" s="596"/>
      <c r="AJ21" s="596"/>
      <c r="AK21" s="596"/>
      <c r="AL21" s="7"/>
      <c r="AM21" s="7"/>
      <c r="AN21" s="7"/>
      <c r="AO21" s="7"/>
      <c r="AP21" s="7"/>
      <c r="AQ21" s="7"/>
      <c r="AR21" s="280"/>
      <c r="AS21" s="164"/>
      <c r="AT21" s="111"/>
      <c r="AU21" s="166" t="s">
        <v>239</v>
      </c>
      <c r="AV21" s="166"/>
      <c r="AW21" s="166"/>
      <c r="AX21" s="166"/>
      <c r="AY21" s="166"/>
      <c r="AZ21" s="166"/>
    </row>
    <row r="22" spans="1:55" ht="4.5" customHeight="1" x14ac:dyDescent="0.15">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280"/>
      <c r="AS22" s="164"/>
      <c r="AU22" s="166"/>
      <c r="AV22" s="166"/>
      <c r="AW22" s="166"/>
      <c r="AX22" s="166"/>
      <c r="AY22" s="166"/>
      <c r="AZ22" s="166"/>
    </row>
    <row r="23" spans="1:55" ht="18.75" customHeight="1" x14ac:dyDescent="0.15">
      <c r="A23" s="49" t="s">
        <v>178</v>
      </c>
      <c r="B23" s="5"/>
      <c r="C23" s="5"/>
      <c r="D23" s="5"/>
      <c r="E23" s="5"/>
      <c r="F23" s="156"/>
      <c r="G23" s="156"/>
      <c r="H23" s="156"/>
      <c r="I23" s="156"/>
      <c r="J23" s="156"/>
      <c r="L23" s="157"/>
      <c r="M23" s="157"/>
      <c r="N23" s="62"/>
      <c r="O23" s="62"/>
      <c r="P23" s="62"/>
      <c r="Q23" s="6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80"/>
      <c r="AS23" s="164"/>
      <c r="AT23" s="111"/>
      <c r="AU23" s="167" t="s">
        <v>187</v>
      </c>
      <c r="AV23" s="168"/>
      <c r="AW23" s="168"/>
      <c r="AX23" s="168"/>
      <c r="AY23" s="168"/>
      <c r="AZ23" s="168"/>
      <c r="BA23" s="140"/>
      <c r="BB23" s="49"/>
      <c r="BC23" s="49"/>
    </row>
    <row r="24" spans="1:55" ht="18.75" customHeight="1" x14ac:dyDescent="0.15">
      <c r="A24" s="808" t="s">
        <v>179</v>
      </c>
      <c r="B24" s="809"/>
      <c r="C24" s="809"/>
      <c r="D24" s="809"/>
      <c r="E24" s="810"/>
      <c r="F24" s="811"/>
      <c r="G24" s="812"/>
      <c r="H24" s="812"/>
      <c r="I24" s="812"/>
      <c r="J24" s="812"/>
      <c r="K24" s="812"/>
      <c r="L24" s="812"/>
      <c r="M24" s="812"/>
      <c r="N24" s="812"/>
      <c r="O24" s="812"/>
      <c r="P24" s="812"/>
      <c r="Q24" s="812"/>
      <c r="R24" s="812"/>
      <c r="S24" s="812"/>
      <c r="T24" s="812"/>
      <c r="U24" s="812"/>
      <c r="V24" s="812"/>
      <c r="W24" s="812"/>
      <c r="X24" s="812"/>
      <c r="Y24" s="812"/>
      <c r="Z24" s="812"/>
      <c r="AA24" s="812"/>
      <c r="AB24" s="812"/>
      <c r="AC24" s="812"/>
      <c r="AD24" s="812"/>
      <c r="AE24" s="812"/>
      <c r="AF24" s="812"/>
      <c r="AG24" s="812"/>
      <c r="AH24" s="812"/>
      <c r="AI24" s="812"/>
      <c r="AJ24" s="812"/>
      <c r="AK24" s="812"/>
      <c r="AL24" s="812"/>
      <c r="AM24" s="146"/>
      <c r="AN24" s="146"/>
      <c r="AO24" s="146"/>
      <c r="AP24" s="146"/>
      <c r="AQ24" s="182"/>
      <c r="AR24" s="280"/>
      <c r="AS24" s="164"/>
      <c r="AT24" s="111"/>
      <c r="AU24" s="167" t="s">
        <v>186</v>
      </c>
      <c r="AV24" s="167"/>
      <c r="AW24" s="167"/>
      <c r="AX24" s="167"/>
      <c r="AY24" s="167"/>
      <c r="AZ24" s="167"/>
      <c r="BB24" s="49"/>
      <c r="BC24" s="91"/>
    </row>
    <row r="25" spans="1:55" ht="18.75" customHeight="1" x14ac:dyDescent="0.15">
      <c r="A25" s="808" t="s">
        <v>180</v>
      </c>
      <c r="B25" s="809"/>
      <c r="C25" s="809"/>
      <c r="D25" s="809"/>
      <c r="E25" s="810"/>
      <c r="F25" s="811" t="str">
        <f>IF(契約者情報!K11="","",契約者情報!K11)</f>
        <v/>
      </c>
      <c r="G25" s="812"/>
      <c r="H25" s="812"/>
      <c r="I25" s="812"/>
      <c r="J25" s="812"/>
      <c r="K25" s="812"/>
      <c r="L25" s="812"/>
      <c r="M25" s="812"/>
      <c r="N25" s="812"/>
      <c r="O25" s="812"/>
      <c r="P25" s="812"/>
      <c r="Q25" s="812"/>
      <c r="R25" s="812"/>
      <c r="S25" s="812"/>
      <c r="T25" s="812"/>
      <c r="U25" s="812"/>
      <c r="V25" s="812"/>
      <c r="W25" s="812"/>
      <c r="X25" s="812"/>
      <c r="Y25" s="812"/>
      <c r="Z25" s="812"/>
      <c r="AA25" s="812"/>
      <c r="AB25" s="812"/>
      <c r="AC25" s="812"/>
      <c r="AD25" s="812"/>
      <c r="AE25" s="812"/>
      <c r="AF25" s="812"/>
      <c r="AG25" s="812"/>
      <c r="AH25" s="812"/>
      <c r="AI25" s="812"/>
      <c r="AJ25" s="812"/>
      <c r="AK25" s="812"/>
      <c r="AL25" s="812"/>
      <c r="AM25" s="146"/>
      <c r="AN25" s="146"/>
      <c r="AO25" s="146"/>
      <c r="AP25" s="146"/>
      <c r="AQ25" s="182"/>
      <c r="AR25" s="280"/>
      <c r="AS25" s="164"/>
      <c r="AT25" s="111"/>
      <c r="AU25" s="167" t="s">
        <v>185</v>
      </c>
      <c r="AV25" s="167"/>
      <c r="AW25" s="167"/>
      <c r="AX25" s="167"/>
      <c r="AY25" s="167"/>
      <c r="AZ25" s="167"/>
      <c r="BB25" s="49"/>
      <c r="BC25" s="91"/>
    </row>
    <row r="26" spans="1:55" ht="18.75" customHeight="1" x14ac:dyDescent="0.15">
      <c r="A26" s="52"/>
      <c r="B26" s="52"/>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R26" s="280"/>
      <c r="AS26" s="164"/>
      <c r="AT26" s="111"/>
      <c r="AU26" s="166" t="s">
        <v>190</v>
      </c>
      <c r="AV26" s="49"/>
      <c r="AW26" s="49"/>
      <c r="AX26" s="49"/>
      <c r="AY26" s="49"/>
      <c r="AZ26" s="49"/>
      <c r="BB26" s="49"/>
      <c r="BC26" s="91"/>
    </row>
    <row r="27" spans="1:55" ht="18.75" customHeight="1" x14ac:dyDescent="0.15">
      <c r="A27" s="49" t="s">
        <v>181</v>
      </c>
      <c r="B27" s="5"/>
      <c r="C27" s="5"/>
      <c r="D27" s="5"/>
      <c r="E27" s="5"/>
      <c r="F27" s="156"/>
      <c r="G27" s="156"/>
      <c r="H27" s="156"/>
      <c r="I27" s="156"/>
      <c r="J27" s="156"/>
      <c r="L27" s="157"/>
      <c r="M27" s="157"/>
      <c r="N27" s="62"/>
      <c r="O27" s="62"/>
      <c r="P27" s="62"/>
      <c r="Q27" s="6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80"/>
      <c r="AS27" s="164"/>
      <c r="AT27" s="111"/>
      <c r="AU27" s="49" t="s">
        <v>262</v>
      </c>
      <c r="AV27" s="49"/>
      <c r="AW27" s="49"/>
      <c r="AX27" s="49"/>
      <c r="AY27" s="49"/>
      <c r="AZ27" s="49"/>
      <c r="BB27" s="49"/>
      <c r="BC27" s="91"/>
    </row>
    <row r="28" spans="1:55" ht="18.75" customHeight="1" x14ac:dyDescent="0.15">
      <c r="A28" s="808" t="s">
        <v>29</v>
      </c>
      <c r="B28" s="809"/>
      <c r="C28" s="809"/>
      <c r="D28" s="809"/>
      <c r="E28" s="810"/>
      <c r="F28" s="811"/>
      <c r="G28" s="812"/>
      <c r="H28" s="812"/>
      <c r="I28" s="812"/>
      <c r="J28" s="812"/>
      <c r="K28" s="812"/>
      <c r="L28" s="812"/>
      <c r="M28" s="812"/>
      <c r="N28" s="812"/>
      <c r="O28" s="812"/>
      <c r="P28" s="812"/>
      <c r="Q28" s="812"/>
      <c r="R28" s="812"/>
      <c r="S28" s="812"/>
      <c r="T28" s="812"/>
      <c r="U28" s="812"/>
      <c r="V28" s="812"/>
      <c r="W28" s="812"/>
      <c r="X28" s="812"/>
      <c r="Y28" s="812"/>
      <c r="Z28" s="812"/>
      <c r="AA28" s="812"/>
      <c r="AB28" s="812"/>
      <c r="AC28" s="812"/>
      <c r="AD28" s="812"/>
      <c r="AE28" s="812"/>
      <c r="AF28" s="812"/>
      <c r="AG28" s="812"/>
      <c r="AH28" s="812"/>
      <c r="AI28" s="812"/>
      <c r="AJ28" s="812"/>
      <c r="AK28" s="812"/>
      <c r="AL28" s="812"/>
      <c r="AM28" s="146"/>
      <c r="AN28" s="146"/>
      <c r="AO28" s="146"/>
      <c r="AP28" s="146"/>
      <c r="AQ28" s="182"/>
      <c r="AR28" s="280"/>
      <c r="AS28" s="164"/>
      <c r="AT28" s="111"/>
      <c r="AU28" s="254" t="s">
        <v>263</v>
      </c>
      <c r="AV28" s="49"/>
      <c r="AW28" s="49"/>
      <c r="AX28" s="49"/>
      <c r="AY28" s="49"/>
      <c r="AZ28" s="49"/>
      <c r="BB28" s="49"/>
      <c r="BC28" s="91"/>
    </row>
    <row r="29" spans="1:55" ht="18.75" customHeight="1" x14ac:dyDescent="0.15">
      <c r="A29" s="808" t="s">
        <v>182</v>
      </c>
      <c r="B29" s="809"/>
      <c r="C29" s="809"/>
      <c r="D29" s="809"/>
      <c r="E29" s="810"/>
      <c r="F29" s="811" t="str">
        <f>IF($T$69="","",$T$69&amp;"データセンタ")</f>
        <v>Bizひかりクラウド プラットフォーム ホスティング スマートコネクトVPS（広島版）データセンタ</v>
      </c>
      <c r="G29" s="812"/>
      <c r="H29" s="812"/>
      <c r="I29" s="812"/>
      <c r="J29" s="812"/>
      <c r="K29" s="812"/>
      <c r="L29" s="812"/>
      <c r="M29" s="812"/>
      <c r="N29" s="812"/>
      <c r="O29" s="812"/>
      <c r="P29" s="812"/>
      <c r="Q29" s="812"/>
      <c r="R29" s="812"/>
      <c r="S29" s="812"/>
      <c r="T29" s="812"/>
      <c r="U29" s="812"/>
      <c r="V29" s="812"/>
      <c r="W29" s="812"/>
      <c r="X29" s="812"/>
      <c r="Y29" s="812"/>
      <c r="Z29" s="812"/>
      <c r="AA29" s="812"/>
      <c r="AB29" s="812"/>
      <c r="AC29" s="812"/>
      <c r="AD29" s="812"/>
      <c r="AE29" s="812"/>
      <c r="AF29" s="812"/>
      <c r="AG29" s="812"/>
      <c r="AH29" s="812"/>
      <c r="AI29" s="812"/>
      <c r="AJ29" s="812"/>
      <c r="AK29" s="812"/>
      <c r="AL29" s="812"/>
      <c r="AM29" s="146"/>
      <c r="AN29" s="146"/>
      <c r="AO29" s="146"/>
      <c r="AP29" s="146"/>
      <c r="AQ29" s="182"/>
      <c r="AR29" s="280"/>
      <c r="AS29" s="164"/>
      <c r="AT29" s="111"/>
      <c r="AU29" s="49"/>
      <c r="AV29" s="49"/>
      <c r="AW29" s="49"/>
      <c r="AX29" s="49"/>
      <c r="AY29" s="49"/>
      <c r="AZ29" s="49"/>
      <c r="BB29" s="49"/>
      <c r="BC29" s="91"/>
    </row>
    <row r="30" spans="1:55" ht="18.75" customHeight="1" x14ac:dyDescent="0.15">
      <c r="A30" s="52"/>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R30" s="280"/>
      <c r="AS30" s="164"/>
      <c r="AT30" s="111"/>
      <c r="AU30" s="49"/>
      <c r="AV30" s="49"/>
      <c r="AW30" s="49"/>
      <c r="AX30" s="49"/>
      <c r="AY30" s="49"/>
      <c r="AZ30" s="49"/>
      <c r="BB30" s="49"/>
      <c r="BC30" s="91"/>
    </row>
    <row r="31" spans="1:55" ht="18.75" customHeight="1" x14ac:dyDescent="0.15">
      <c r="A31" s="49" t="s">
        <v>183</v>
      </c>
      <c r="B31" s="158"/>
      <c r="C31" s="158"/>
      <c r="D31" s="158"/>
      <c r="E31" s="49"/>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49"/>
      <c r="AF31" s="62"/>
      <c r="AG31" s="62"/>
      <c r="AH31" s="62"/>
      <c r="AI31" s="62"/>
      <c r="AJ31" s="62"/>
      <c r="AK31" s="62"/>
      <c r="AL31" s="62"/>
      <c r="AM31" s="62"/>
      <c r="AN31" s="62"/>
      <c r="AO31" s="62"/>
      <c r="AP31" s="62"/>
      <c r="AQ31" s="62"/>
      <c r="AR31" s="280"/>
      <c r="AS31" s="164"/>
      <c r="AT31" s="111"/>
      <c r="AU31" s="49"/>
      <c r="AV31" s="49"/>
      <c r="AW31" s="49"/>
      <c r="AX31" s="49"/>
      <c r="AY31" s="49"/>
      <c r="AZ31" s="49"/>
      <c r="BB31" s="49"/>
      <c r="BC31" s="91"/>
    </row>
    <row r="32" spans="1:55" ht="15" customHeight="1" x14ac:dyDescent="0.15">
      <c r="A32" s="69" t="s">
        <v>35</v>
      </c>
      <c r="B32" s="70"/>
      <c r="C32" s="70"/>
      <c r="D32" s="70"/>
      <c r="E32" s="70"/>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2"/>
      <c r="AM32" s="161"/>
      <c r="AN32" s="161"/>
      <c r="AO32" s="161"/>
      <c r="AP32" s="161"/>
      <c r="AQ32" s="139"/>
      <c r="AR32" s="280"/>
      <c r="AS32" s="164"/>
      <c r="AU32" s="1"/>
      <c r="AV32" s="1"/>
      <c r="AW32" s="1"/>
      <c r="AX32" s="1"/>
      <c r="AY32" s="1"/>
      <c r="AZ32" s="1"/>
    </row>
    <row r="33" spans="1:52" ht="22.5" customHeight="1" x14ac:dyDescent="0.15">
      <c r="A33" s="808" t="s">
        <v>121</v>
      </c>
      <c r="B33" s="809"/>
      <c r="C33" s="809"/>
      <c r="D33" s="809"/>
      <c r="E33" s="810"/>
      <c r="F33" s="818" t="str">
        <f>IF(契約者情報!K11="","",契約者情報!K11)</f>
        <v/>
      </c>
      <c r="G33" s="819"/>
      <c r="H33" s="819"/>
      <c r="I33" s="819"/>
      <c r="J33" s="819"/>
      <c r="K33" s="819"/>
      <c r="L33" s="819"/>
      <c r="M33" s="819"/>
      <c r="N33" s="819"/>
      <c r="O33" s="819"/>
      <c r="P33" s="819"/>
      <c r="Q33" s="819"/>
      <c r="R33" s="819"/>
      <c r="S33" s="819"/>
      <c r="T33" s="819"/>
      <c r="U33" s="820"/>
      <c r="V33" s="258" t="s">
        <v>211</v>
      </c>
      <c r="W33" s="200"/>
      <c r="X33" s="198"/>
      <c r="Y33" s="198"/>
      <c r="Z33" s="198"/>
      <c r="AA33" s="198"/>
      <c r="AB33" s="198"/>
      <c r="AC33" s="198"/>
      <c r="AD33" s="198"/>
      <c r="AE33" s="198"/>
      <c r="AF33" s="198"/>
      <c r="AG33" s="198"/>
      <c r="AH33" s="198"/>
      <c r="AI33" s="198"/>
      <c r="AJ33" s="198"/>
      <c r="AK33" s="198"/>
      <c r="AL33" s="259"/>
      <c r="AM33" s="198"/>
      <c r="AN33" s="198"/>
      <c r="AO33" s="198"/>
      <c r="AP33" s="199"/>
      <c r="AR33" s="280"/>
      <c r="AS33" s="164"/>
      <c r="AU33" s="1"/>
      <c r="AV33" s="217"/>
      <c r="AW33" s="1"/>
      <c r="AX33" s="1"/>
      <c r="AY33" s="1"/>
      <c r="AZ33" s="1"/>
    </row>
    <row r="34" spans="1:52" ht="22.5" customHeight="1" x14ac:dyDescent="0.15">
      <c r="A34" s="821" t="s">
        <v>210</v>
      </c>
      <c r="B34" s="822"/>
      <c r="C34" s="822"/>
      <c r="D34" s="822"/>
      <c r="E34" s="822"/>
      <c r="F34" s="818"/>
      <c r="G34" s="819"/>
      <c r="H34" s="819"/>
      <c r="I34" s="819"/>
      <c r="J34" s="819"/>
      <c r="K34" s="819"/>
      <c r="L34" s="819"/>
      <c r="M34" s="819"/>
      <c r="N34" s="819"/>
      <c r="O34" s="819"/>
      <c r="P34" s="819"/>
      <c r="Q34" s="819"/>
      <c r="R34" s="819"/>
      <c r="S34" s="819"/>
      <c r="T34" s="819"/>
      <c r="U34" s="820"/>
      <c r="V34" s="258" t="s">
        <v>241</v>
      </c>
      <c r="W34" s="200"/>
      <c r="X34" s="198"/>
      <c r="Y34" s="198"/>
      <c r="Z34" s="198"/>
      <c r="AA34" s="198"/>
      <c r="AB34" s="198"/>
      <c r="AC34" s="198"/>
      <c r="AD34" s="198"/>
      <c r="AE34" s="198"/>
      <c r="AF34" s="198"/>
      <c r="AG34" s="198"/>
      <c r="AH34" s="198"/>
      <c r="AI34" s="198"/>
      <c r="AJ34" s="198"/>
      <c r="AK34" s="198"/>
      <c r="AL34" s="199"/>
      <c r="AM34" s="198"/>
      <c r="AN34" s="198"/>
      <c r="AO34" s="198"/>
      <c r="AP34" s="199"/>
      <c r="AR34" s="280"/>
      <c r="AS34" s="164"/>
      <c r="AU34" s="1"/>
      <c r="AV34" s="1"/>
      <c r="AW34" s="1"/>
      <c r="AX34" s="1"/>
      <c r="AY34" s="1"/>
      <c r="AZ34" s="1"/>
    </row>
    <row r="35" spans="1:52" ht="7.5" customHeight="1" x14ac:dyDescent="0.1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R35" s="280"/>
      <c r="AS35" s="164"/>
    </row>
    <row r="36" spans="1:52" ht="15" customHeight="1" x14ac:dyDescent="0.35">
      <c r="A36" s="170" t="str">
        <f>IF($AU$1=リスト!$K$2,"[5]スマートコネクトVPS　ご契約内容","スマートコネクトVPS　ご契約内容")</f>
        <v>[5]スマートコネクトVPS　ご契約内容</v>
      </c>
      <c r="B36" s="171"/>
      <c r="C36" s="171"/>
      <c r="D36" s="171"/>
      <c r="E36" s="171"/>
      <c r="F36" s="171"/>
      <c r="G36" s="171"/>
      <c r="H36" s="171"/>
      <c r="I36" s="171"/>
      <c r="J36" s="171"/>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172"/>
      <c r="AM36" s="161"/>
      <c r="AN36" s="161"/>
      <c r="AO36" s="161"/>
      <c r="AP36" s="161"/>
      <c r="AQ36" s="139"/>
      <c r="AR36" s="280"/>
      <c r="AS36" s="165"/>
      <c r="AU36" s="184"/>
    </row>
    <row r="37" spans="1:52" ht="14.25" customHeight="1" x14ac:dyDescent="0.15">
      <c r="A37" s="81" t="str">
        <f>IF($AU$1=リスト!$K$2,"　[5]-1. ストレージサービス","ストレージサービス")</f>
        <v>　[5]-1. ストレージサービス</v>
      </c>
      <c r="B37" s="82"/>
      <c r="C37" s="82"/>
      <c r="D37" s="82"/>
      <c r="E37" s="82"/>
      <c r="F37" s="82"/>
      <c r="G37" s="82"/>
      <c r="H37" s="82"/>
      <c r="I37" s="82"/>
      <c r="J37" s="82"/>
      <c r="K37" s="82"/>
      <c r="L37" s="82" t="str">
        <f>IF(AU1=リスト!K2,"※スマートコネクトVPSの基本サービス及びオプションについてご指定ください。","")</f>
        <v>※スマートコネクトVPSの基本サービス及びオプションについてご指定ください。</v>
      </c>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205"/>
      <c r="AR37" s="280"/>
      <c r="AS37" s="164"/>
    </row>
    <row r="38" spans="1:52" ht="15" customHeight="1" x14ac:dyDescent="0.15">
      <c r="A38" s="838" t="str">
        <f>IF($AU$1=リスト!K2,"ご利用開始希望日","ご利用開始日/　　　　　　　契約番号")</f>
        <v>ご利用開始希望日</v>
      </c>
      <c r="B38" s="839"/>
      <c r="C38" s="839"/>
      <c r="D38" s="839"/>
      <c r="E38" s="840"/>
      <c r="F38" s="823" t="s">
        <v>159</v>
      </c>
      <c r="G38" s="824"/>
      <c r="H38" s="824"/>
      <c r="I38" s="824"/>
      <c r="J38" s="824"/>
      <c r="K38" s="824"/>
      <c r="L38" s="824"/>
      <c r="M38" s="824"/>
      <c r="N38" s="824"/>
      <c r="O38" s="824"/>
      <c r="P38" s="824"/>
      <c r="Q38" s="824"/>
      <c r="R38" s="824"/>
      <c r="S38" s="824"/>
      <c r="T38" s="823" t="s">
        <v>165</v>
      </c>
      <c r="U38" s="824"/>
      <c r="V38" s="824"/>
      <c r="W38" s="824"/>
      <c r="X38" s="824"/>
      <c r="Y38" s="825"/>
      <c r="Z38" s="813" t="s">
        <v>167</v>
      </c>
      <c r="AA38" s="814"/>
      <c r="AB38" s="814"/>
      <c r="AC38" s="814"/>
      <c r="AD38" s="814"/>
      <c r="AE38" s="814"/>
      <c r="AF38" s="814"/>
      <c r="AG38" s="814"/>
      <c r="AH38" s="814"/>
      <c r="AI38" s="814"/>
      <c r="AJ38" s="814"/>
      <c r="AK38" s="814"/>
      <c r="AL38" s="815"/>
      <c r="AM38" s="823" t="s">
        <v>184</v>
      </c>
      <c r="AN38" s="824"/>
      <c r="AO38" s="824"/>
      <c r="AP38" s="825"/>
      <c r="AQ38" s="290"/>
      <c r="AR38" s="280"/>
      <c r="AS38" s="164"/>
    </row>
    <row r="39" spans="1:52" ht="26.25" customHeight="1" x14ac:dyDescent="0.15">
      <c r="A39" s="829"/>
      <c r="B39" s="830"/>
      <c r="C39" s="830"/>
      <c r="D39" s="830"/>
      <c r="E39" s="831"/>
      <c r="F39" s="826"/>
      <c r="G39" s="827"/>
      <c r="H39" s="827"/>
      <c r="I39" s="827"/>
      <c r="J39" s="827"/>
      <c r="K39" s="827"/>
      <c r="L39" s="827"/>
      <c r="M39" s="827"/>
      <c r="N39" s="827"/>
      <c r="O39" s="827"/>
      <c r="P39" s="827"/>
      <c r="Q39" s="827"/>
      <c r="R39" s="827"/>
      <c r="S39" s="827"/>
      <c r="T39" s="826"/>
      <c r="U39" s="827"/>
      <c r="V39" s="827"/>
      <c r="W39" s="827"/>
      <c r="X39" s="827"/>
      <c r="Y39" s="828"/>
      <c r="Z39" s="829" t="s">
        <v>166</v>
      </c>
      <c r="AA39" s="830"/>
      <c r="AB39" s="830"/>
      <c r="AC39" s="831"/>
      <c r="AD39" s="829" t="s">
        <v>154</v>
      </c>
      <c r="AE39" s="830"/>
      <c r="AF39" s="830"/>
      <c r="AG39" s="831"/>
      <c r="AH39" s="832" t="s">
        <v>214</v>
      </c>
      <c r="AI39" s="833"/>
      <c r="AJ39" s="833"/>
      <c r="AK39" s="833"/>
      <c r="AL39" s="834"/>
      <c r="AM39" s="826"/>
      <c r="AN39" s="827"/>
      <c r="AO39" s="827"/>
      <c r="AP39" s="828"/>
      <c r="AQ39" s="290"/>
      <c r="AR39" s="280"/>
      <c r="AS39" s="164"/>
    </row>
    <row r="40" spans="1:52" ht="22.5" customHeight="1" x14ac:dyDescent="0.35">
      <c r="A40" s="861"/>
      <c r="B40" s="862"/>
      <c r="C40" s="862"/>
      <c r="D40" s="862"/>
      <c r="E40" s="863"/>
      <c r="F40" s="477" t="s">
        <v>382</v>
      </c>
      <c r="G40" s="478"/>
      <c r="H40" s="478"/>
      <c r="I40" s="478"/>
      <c r="J40" s="478"/>
      <c r="K40" s="478"/>
      <c r="L40" s="478"/>
      <c r="M40" s="478"/>
      <c r="N40" s="478"/>
      <c r="O40" s="478"/>
      <c r="P40" s="478"/>
      <c r="Q40" s="478"/>
      <c r="R40" s="478"/>
      <c r="S40" s="478"/>
      <c r="T40" s="864" t="s">
        <v>64</v>
      </c>
      <c r="U40" s="865"/>
      <c r="V40" s="866"/>
      <c r="W40" s="867"/>
      <c r="X40" s="868" t="s">
        <v>212</v>
      </c>
      <c r="Y40" s="869"/>
      <c r="Z40" s="864" t="s">
        <v>64</v>
      </c>
      <c r="AA40" s="870"/>
      <c r="AB40" s="870"/>
      <c r="AC40" s="871"/>
      <c r="AD40" s="864" t="s">
        <v>64</v>
      </c>
      <c r="AE40" s="870"/>
      <c r="AF40" s="870"/>
      <c r="AG40" s="871"/>
      <c r="AH40" s="864" t="s">
        <v>64</v>
      </c>
      <c r="AI40" s="865"/>
      <c r="AJ40" s="203" t="s">
        <v>213</v>
      </c>
      <c r="AK40" s="872"/>
      <c r="AL40" s="873"/>
      <c r="AM40" s="835">
        <f>IF(F40="","",A40)</f>
        <v>0</v>
      </c>
      <c r="AN40" s="836"/>
      <c r="AO40" s="836"/>
      <c r="AP40" s="837"/>
      <c r="AQ40" s="173"/>
      <c r="AR40" s="280"/>
      <c r="AS40" s="164"/>
    </row>
    <row r="41" spans="1:52" ht="15" customHeight="1" x14ac:dyDescent="0.15">
      <c r="A41" s="841"/>
      <c r="B41" s="842"/>
      <c r="C41" s="842"/>
      <c r="D41" s="842"/>
      <c r="E41" s="843"/>
      <c r="F41" s="844"/>
      <c r="G41" s="845"/>
      <c r="H41" s="845"/>
      <c r="I41" s="845"/>
      <c r="J41" s="845"/>
      <c r="K41" s="845"/>
      <c r="L41" s="845"/>
      <c r="M41" s="206"/>
      <c r="N41" s="206"/>
      <c r="O41" s="206"/>
      <c r="P41" s="194" t="s">
        <v>192</v>
      </c>
      <c r="Q41" s="846" t="e">
        <f>IF(F40="","",VLOOKUP(F40,リスト!$B:$C,2,0))</f>
        <v>#N/A</v>
      </c>
      <c r="R41" s="846"/>
      <c r="S41" s="847"/>
      <c r="T41" s="201"/>
      <c r="U41" s="202"/>
      <c r="V41" s="848"/>
      <c r="W41" s="849"/>
      <c r="X41" s="849"/>
      <c r="Y41" s="850"/>
      <c r="Z41" s="851"/>
      <c r="AA41" s="852"/>
      <c r="AB41" s="852"/>
      <c r="AC41" s="853"/>
      <c r="AD41" s="851"/>
      <c r="AE41" s="852"/>
      <c r="AF41" s="852"/>
      <c r="AG41" s="853"/>
      <c r="AH41" s="851"/>
      <c r="AI41" s="854"/>
      <c r="AJ41" s="855"/>
      <c r="AK41" s="856"/>
      <c r="AL41" s="857"/>
      <c r="AM41" s="858"/>
      <c r="AN41" s="859"/>
      <c r="AO41" s="859"/>
      <c r="AP41" s="860"/>
      <c r="AQ41" s="173"/>
      <c r="AR41" s="280"/>
      <c r="AS41" s="164"/>
    </row>
    <row r="42" spans="1:52" ht="22.5" customHeight="1" x14ac:dyDescent="0.35">
      <c r="A42" s="874"/>
      <c r="B42" s="875"/>
      <c r="C42" s="875"/>
      <c r="D42" s="875"/>
      <c r="E42" s="876"/>
      <c r="F42" s="877"/>
      <c r="G42" s="878"/>
      <c r="H42" s="878"/>
      <c r="I42" s="878"/>
      <c r="J42" s="878"/>
      <c r="K42" s="878"/>
      <c r="L42" s="878"/>
      <c r="M42" s="878"/>
      <c r="N42" s="878"/>
      <c r="O42" s="878"/>
      <c r="P42" s="878"/>
      <c r="Q42" s="878"/>
      <c r="R42" s="878"/>
      <c r="S42" s="878"/>
      <c r="T42" s="864" t="s">
        <v>64</v>
      </c>
      <c r="U42" s="865"/>
      <c r="V42" s="866"/>
      <c r="W42" s="867"/>
      <c r="X42" s="868" t="s">
        <v>212</v>
      </c>
      <c r="Y42" s="869"/>
      <c r="Z42" s="864" t="s">
        <v>64</v>
      </c>
      <c r="AA42" s="870"/>
      <c r="AB42" s="870"/>
      <c r="AC42" s="871"/>
      <c r="AD42" s="864" t="s">
        <v>64</v>
      </c>
      <c r="AE42" s="870"/>
      <c r="AF42" s="870"/>
      <c r="AG42" s="871"/>
      <c r="AH42" s="864" t="s">
        <v>64</v>
      </c>
      <c r="AI42" s="865"/>
      <c r="AJ42" s="203" t="s">
        <v>213</v>
      </c>
      <c r="AK42" s="872"/>
      <c r="AL42" s="873"/>
      <c r="AM42" s="835" t="str">
        <f>IF(F42="","",A42)</f>
        <v/>
      </c>
      <c r="AN42" s="836"/>
      <c r="AO42" s="836"/>
      <c r="AP42" s="837"/>
      <c r="AQ42" s="173"/>
      <c r="AR42" s="280"/>
      <c r="AS42" s="164"/>
    </row>
    <row r="43" spans="1:52" ht="15" customHeight="1" x14ac:dyDescent="0.15">
      <c r="A43" s="841"/>
      <c r="B43" s="842"/>
      <c r="C43" s="842"/>
      <c r="D43" s="842"/>
      <c r="E43" s="843"/>
      <c r="F43" s="844"/>
      <c r="G43" s="845"/>
      <c r="H43" s="845"/>
      <c r="I43" s="845"/>
      <c r="J43" s="845"/>
      <c r="K43" s="845"/>
      <c r="L43" s="845"/>
      <c r="M43" s="206"/>
      <c r="N43" s="206"/>
      <c r="O43" s="206"/>
      <c r="P43" s="194" t="s">
        <v>192</v>
      </c>
      <c r="Q43" s="846" t="str">
        <f>IF(F42="","",VLOOKUP(F42,リスト!$B:$C,2,0))</f>
        <v/>
      </c>
      <c r="R43" s="846"/>
      <c r="S43" s="847"/>
      <c r="T43" s="201"/>
      <c r="U43" s="202"/>
      <c r="V43" s="848"/>
      <c r="W43" s="849"/>
      <c r="X43" s="849"/>
      <c r="Y43" s="850"/>
      <c r="Z43" s="851"/>
      <c r="AA43" s="852"/>
      <c r="AB43" s="852"/>
      <c r="AC43" s="853"/>
      <c r="AD43" s="851"/>
      <c r="AE43" s="852"/>
      <c r="AF43" s="852"/>
      <c r="AG43" s="853"/>
      <c r="AH43" s="851"/>
      <c r="AI43" s="854"/>
      <c r="AJ43" s="855"/>
      <c r="AK43" s="856"/>
      <c r="AL43" s="857"/>
      <c r="AM43" s="858"/>
      <c r="AN43" s="859"/>
      <c r="AO43" s="859"/>
      <c r="AP43" s="860"/>
      <c r="AQ43" s="173"/>
      <c r="AR43" s="280"/>
      <c r="AS43" s="164"/>
    </row>
    <row r="44" spans="1:52" ht="22.5" customHeight="1" x14ac:dyDescent="0.35">
      <c r="A44" s="874"/>
      <c r="B44" s="875"/>
      <c r="C44" s="875"/>
      <c r="D44" s="875"/>
      <c r="E44" s="876"/>
      <c r="F44" s="877"/>
      <c r="G44" s="878"/>
      <c r="H44" s="878"/>
      <c r="I44" s="878"/>
      <c r="J44" s="878"/>
      <c r="K44" s="878"/>
      <c r="L44" s="878"/>
      <c r="M44" s="878"/>
      <c r="N44" s="878"/>
      <c r="O44" s="878"/>
      <c r="P44" s="878"/>
      <c r="Q44" s="878"/>
      <c r="R44" s="878"/>
      <c r="S44" s="878"/>
      <c r="T44" s="864" t="s">
        <v>64</v>
      </c>
      <c r="U44" s="865"/>
      <c r="V44" s="866"/>
      <c r="W44" s="867"/>
      <c r="X44" s="868" t="s">
        <v>212</v>
      </c>
      <c r="Y44" s="869"/>
      <c r="Z44" s="864" t="s">
        <v>64</v>
      </c>
      <c r="AA44" s="870"/>
      <c r="AB44" s="870"/>
      <c r="AC44" s="871"/>
      <c r="AD44" s="864" t="s">
        <v>64</v>
      </c>
      <c r="AE44" s="870"/>
      <c r="AF44" s="870"/>
      <c r="AG44" s="871"/>
      <c r="AH44" s="864" t="s">
        <v>64</v>
      </c>
      <c r="AI44" s="865"/>
      <c r="AJ44" s="203" t="s">
        <v>213</v>
      </c>
      <c r="AK44" s="872"/>
      <c r="AL44" s="873"/>
      <c r="AM44" s="835" t="str">
        <f>IF(F44="","",A44)</f>
        <v/>
      </c>
      <c r="AN44" s="836"/>
      <c r="AO44" s="836"/>
      <c r="AP44" s="837"/>
      <c r="AQ44" s="173"/>
      <c r="AR44" s="280"/>
      <c r="AS44" s="164"/>
    </row>
    <row r="45" spans="1:52" ht="15" customHeight="1" x14ac:dyDescent="0.15">
      <c r="A45" s="841"/>
      <c r="B45" s="842"/>
      <c r="C45" s="842"/>
      <c r="D45" s="842"/>
      <c r="E45" s="843"/>
      <c r="F45" s="844"/>
      <c r="G45" s="845"/>
      <c r="H45" s="845"/>
      <c r="I45" s="845"/>
      <c r="J45" s="845"/>
      <c r="K45" s="845"/>
      <c r="L45" s="845"/>
      <c r="M45" s="206"/>
      <c r="N45" s="206"/>
      <c r="O45" s="206"/>
      <c r="P45" s="194" t="s">
        <v>192</v>
      </c>
      <c r="Q45" s="846" t="str">
        <f>IF(F44="","",VLOOKUP(F44,リスト!$B:$C,2,0))</f>
        <v/>
      </c>
      <c r="R45" s="846"/>
      <c r="S45" s="847"/>
      <c r="T45" s="201"/>
      <c r="U45" s="202"/>
      <c r="V45" s="848"/>
      <c r="W45" s="849"/>
      <c r="X45" s="849"/>
      <c r="Y45" s="850"/>
      <c r="Z45" s="851"/>
      <c r="AA45" s="852"/>
      <c r="AB45" s="852"/>
      <c r="AC45" s="853"/>
      <c r="AD45" s="851"/>
      <c r="AE45" s="852"/>
      <c r="AF45" s="852"/>
      <c r="AG45" s="853"/>
      <c r="AH45" s="851"/>
      <c r="AI45" s="854"/>
      <c r="AJ45" s="855"/>
      <c r="AK45" s="856"/>
      <c r="AL45" s="857"/>
      <c r="AM45" s="858"/>
      <c r="AN45" s="859"/>
      <c r="AO45" s="859"/>
      <c r="AP45" s="860"/>
      <c r="AQ45" s="173"/>
      <c r="AR45" s="280"/>
      <c r="AS45" s="164"/>
    </row>
    <row r="46" spans="1:52" ht="22.5" customHeight="1" x14ac:dyDescent="0.35">
      <c r="A46" s="874"/>
      <c r="B46" s="875"/>
      <c r="C46" s="875"/>
      <c r="D46" s="875"/>
      <c r="E46" s="876"/>
      <c r="F46" s="877"/>
      <c r="G46" s="878"/>
      <c r="H46" s="878"/>
      <c r="I46" s="878"/>
      <c r="J46" s="878"/>
      <c r="K46" s="878"/>
      <c r="L46" s="878"/>
      <c r="M46" s="878"/>
      <c r="N46" s="878"/>
      <c r="O46" s="878"/>
      <c r="P46" s="878"/>
      <c r="Q46" s="878"/>
      <c r="R46" s="878"/>
      <c r="S46" s="878"/>
      <c r="T46" s="864" t="s">
        <v>64</v>
      </c>
      <c r="U46" s="865"/>
      <c r="V46" s="866"/>
      <c r="W46" s="867"/>
      <c r="X46" s="868" t="s">
        <v>212</v>
      </c>
      <c r="Y46" s="869"/>
      <c r="Z46" s="864" t="s">
        <v>64</v>
      </c>
      <c r="AA46" s="870"/>
      <c r="AB46" s="870"/>
      <c r="AC46" s="871"/>
      <c r="AD46" s="864" t="s">
        <v>64</v>
      </c>
      <c r="AE46" s="870"/>
      <c r="AF46" s="870"/>
      <c r="AG46" s="871"/>
      <c r="AH46" s="864" t="s">
        <v>64</v>
      </c>
      <c r="AI46" s="865"/>
      <c r="AJ46" s="203" t="s">
        <v>213</v>
      </c>
      <c r="AK46" s="872"/>
      <c r="AL46" s="873"/>
      <c r="AM46" s="835" t="str">
        <f>IF(F46="","",A46)</f>
        <v/>
      </c>
      <c r="AN46" s="836"/>
      <c r="AO46" s="836"/>
      <c r="AP46" s="837"/>
      <c r="AQ46" s="173"/>
      <c r="AR46" s="280"/>
      <c r="AS46" s="164"/>
    </row>
    <row r="47" spans="1:52" ht="15" customHeight="1" x14ac:dyDescent="0.15">
      <c r="A47" s="841"/>
      <c r="B47" s="842"/>
      <c r="C47" s="842"/>
      <c r="D47" s="842"/>
      <c r="E47" s="843"/>
      <c r="F47" s="844"/>
      <c r="G47" s="845"/>
      <c r="H47" s="845"/>
      <c r="I47" s="845"/>
      <c r="J47" s="845"/>
      <c r="K47" s="845"/>
      <c r="L47" s="845"/>
      <c r="M47" s="206"/>
      <c r="N47" s="206"/>
      <c r="O47" s="206"/>
      <c r="P47" s="194" t="s">
        <v>192</v>
      </c>
      <c r="Q47" s="846" t="str">
        <f>IF(F46="","",VLOOKUP(F46,リスト!$B:$C,2,0))</f>
        <v/>
      </c>
      <c r="R47" s="846"/>
      <c r="S47" s="847"/>
      <c r="T47" s="201"/>
      <c r="U47" s="202"/>
      <c r="V47" s="848"/>
      <c r="W47" s="849"/>
      <c r="X47" s="849"/>
      <c r="Y47" s="850"/>
      <c r="Z47" s="851"/>
      <c r="AA47" s="852"/>
      <c r="AB47" s="852"/>
      <c r="AC47" s="853"/>
      <c r="AD47" s="851"/>
      <c r="AE47" s="852"/>
      <c r="AF47" s="852"/>
      <c r="AG47" s="853"/>
      <c r="AH47" s="851"/>
      <c r="AI47" s="854"/>
      <c r="AJ47" s="855"/>
      <c r="AK47" s="856"/>
      <c r="AL47" s="857"/>
      <c r="AM47" s="858"/>
      <c r="AN47" s="859"/>
      <c r="AO47" s="859"/>
      <c r="AP47" s="860"/>
      <c r="AQ47" s="173"/>
      <c r="AR47" s="280"/>
      <c r="AS47" s="164"/>
    </row>
    <row r="48" spans="1:52" ht="22.5" customHeight="1" x14ac:dyDescent="0.35">
      <c r="A48" s="874"/>
      <c r="B48" s="875"/>
      <c r="C48" s="875"/>
      <c r="D48" s="875"/>
      <c r="E48" s="876"/>
      <c r="F48" s="877"/>
      <c r="G48" s="878"/>
      <c r="H48" s="878"/>
      <c r="I48" s="878"/>
      <c r="J48" s="878"/>
      <c r="K48" s="878"/>
      <c r="L48" s="878"/>
      <c r="M48" s="878"/>
      <c r="N48" s="878"/>
      <c r="O48" s="878"/>
      <c r="P48" s="878"/>
      <c r="Q48" s="878"/>
      <c r="R48" s="878"/>
      <c r="S48" s="878"/>
      <c r="T48" s="864" t="s">
        <v>64</v>
      </c>
      <c r="U48" s="865"/>
      <c r="V48" s="866"/>
      <c r="W48" s="867"/>
      <c r="X48" s="868" t="s">
        <v>212</v>
      </c>
      <c r="Y48" s="869"/>
      <c r="Z48" s="864" t="s">
        <v>64</v>
      </c>
      <c r="AA48" s="870"/>
      <c r="AB48" s="870"/>
      <c r="AC48" s="871"/>
      <c r="AD48" s="864" t="s">
        <v>64</v>
      </c>
      <c r="AE48" s="870"/>
      <c r="AF48" s="870"/>
      <c r="AG48" s="871"/>
      <c r="AH48" s="864" t="s">
        <v>64</v>
      </c>
      <c r="AI48" s="865"/>
      <c r="AJ48" s="203" t="s">
        <v>213</v>
      </c>
      <c r="AK48" s="872"/>
      <c r="AL48" s="873"/>
      <c r="AM48" s="835" t="str">
        <f>IF(F48="","",A48)</f>
        <v/>
      </c>
      <c r="AN48" s="836"/>
      <c r="AO48" s="836"/>
      <c r="AP48" s="837"/>
      <c r="AQ48" s="173"/>
      <c r="AR48" s="280"/>
      <c r="AS48" s="164"/>
    </row>
    <row r="49" spans="1:53" ht="15" customHeight="1" x14ac:dyDescent="0.15">
      <c r="A49" s="841"/>
      <c r="B49" s="842"/>
      <c r="C49" s="842"/>
      <c r="D49" s="842"/>
      <c r="E49" s="843"/>
      <c r="F49" s="844"/>
      <c r="G49" s="845"/>
      <c r="H49" s="845"/>
      <c r="I49" s="845"/>
      <c r="J49" s="845"/>
      <c r="K49" s="845"/>
      <c r="L49" s="845"/>
      <c r="M49" s="206"/>
      <c r="N49" s="206"/>
      <c r="O49" s="206"/>
      <c r="P49" s="194" t="s">
        <v>192</v>
      </c>
      <c r="Q49" s="846" t="str">
        <f>IF(F48="","",VLOOKUP(F48,リスト!$B:$C,2,0))</f>
        <v/>
      </c>
      <c r="R49" s="846"/>
      <c r="S49" s="847"/>
      <c r="T49" s="201"/>
      <c r="U49" s="202"/>
      <c r="V49" s="848"/>
      <c r="W49" s="849"/>
      <c r="X49" s="849"/>
      <c r="Y49" s="850"/>
      <c r="Z49" s="851"/>
      <c r="AA49" s="852"/>
      <c r="AB49" s="852"/>
      <c r="AC49" s="853"/>
      <c r="AD49" s="851"/>
      <c r="AE49" s="852"/>
      <c r="AF49" s="852"/>
      <c r="AG49" s="853"/>
      <c r="AH49" s="851"/>
      <c r="AI49" s="854"/>
      <c r="AJ49" s="855"/>
      <c r="AK49" s="856"/>
      <c r="AL49" s="857"/>
      <c r="AM49" s="858"/>
      <c r="AN49" s="859"/>
      <c r="AO49" s="859"/>
      <c r="AP49" s="860"/>
      <c r="AQ49" s="173"/>
      <c r="AR49" s="280"/>
      <c r="AS49" s="164"/>
    </row>
    <row r="50" spans="1:53" ht="22.5" customHeight="1" x14ac:dyDescent="0.35">
      <c r="A50" s="874"/>
      <c r="B50" s="875"/>
      <c r="C50" s="875"/>
      <c r="D50" s="875"/>
      <c r="E50" s="876"/>
      <c r="F50" s="877"/>
      <c r="G50" s="878"/>
      <c r="H50" s="878"/>
      <c r="I50" s="878"/>
      <c r="J50" s="878"/>
      <c r="K50" s="878"/>
      <c r="L50" s="878"/>
      <c r="M50" s="878"/>
      <c r="N50" s="878"/>
      <c r="O50" s="878"/>
      <c r="P50" s="878"/>
      <c r="Q50" s="878"/>
      <c r="R50" s="878"/>
      <c r="S50" s="878"/>
      <c r="T50" s="864" t="s">
        <v>64</v>
      </c>
      <c r="U50" s="865"/>
      <c r="V50" s="866"/>
      <c r="W50" s="867"/>
      <c r="X50" s="868" t="s">
        <v>212</v>
      </c>
      <c r="Y50" s="869"/>
      <c r="Z50" s="864" t="s">
        <v>64</v>
      </c>
      <c r="AA50" s="870"/>
      <c r="AB50" s="870"/>
      <c r="AC50" s="871"/>
      <c r="AD50" s="864" t="s">
        <v>64</v>
      </c>
      <c r="AE50" s="870"/>
      <c r="AF50" s="870"/>
      <c r="AG50" s="871"/>
      <c r="AH50" s="864" t="s">
        <v>64</v>
      </c>
      <c r="AI50" s="865"/>
      <c r="AJ50" s="203" t="s">
        <v>213</v>
      </c>
      <c r="AK50" s="872"/>
      <c r="AL50" s="873"/>
      <c r="AM50" s="835" t="str">
        <f>IF(F50="","",A50)</f>
        <v/>
      </c>
      <c r="AN50" s="836"/>
      <c r="AO50" s="836"/>
      <c r="AP50" s="837"/>
      <c r="AQ50" s="173"/>
      <c r="AR50" s="280"/>
      <c r="AS50" s="164"/>
    </row>
    <row r="51" spans="1:53" ht="15" customHeight="1" x14ac:dyDescent="0.15">
      <c r="A51" s="841"/>
      <c r="B51" s="842"/>
      <c r="C51" s="842"/>
      <c r="D51" s="842"/>
      <c r="E51" s="843"/>
      <c r="F51" s="844"/>
      <c r="G51" s="845"/>
      <c r="H51" s="845"/>
      <c r="I51" s="845"/>
      <c r="J51" s="845"/>
      <c r="K51" s="845"/>
      <c r="L51" s="845"/>
      <c r="M51" s="206"/>
      <c r="N51" s="206"/>
      <c r="O51" s="206"/>
      <c r="P51" s="194" t="s">
        <v>192</v>
      </c>
      <c r="Q51" s="846" t="str">
        <f>IF(F50="","",VLOOKUP(F50,リスト!$B:$C,2,0))</f>
        <v/>
      </c>
      <c r="R51" s="846"/>
      <c r="S51" s="847"/>
      <c r="T51" s="201"/>
      <c r="U51" s="202"/>
      <c r="V51" s="848"/>
      <c r="W51" s="849"/>
      <c r="X51" s="849"/>
      <c r="Y51" s="850"/>
      <c r="Z51" s="851"/>
      <c r="AA51" s="852"/>
      <c r="AB51" s="852"/>
      <c r="AC51" s="853"/>
      <c r="AD51" s="851"/>
      <c r="AE51" s="852"/>
      <c r="AF51" s="852"/>
      <c r="AG51" s="853"/>
      <c r="AH51" s="851"/>
      <c r="AI51" s="854"/>
      <c r="AJ51" s="855"/>
      <c r="AK51" s="856"/>
      <c r="AL51" s="857"/>
      <c r="AM51" s="858"/>
      <c r="AN51" s="859"/>
      <c r="AO51" s="859"/>
      <c r="AP51" s="860"/>
      <c r="AQ51" s="173"/>
      <c r="AR51" s="280"/>
      <c r="AS51" s="164"/>
    </row>
    <row r="52" spans="1:53" ht="22.5" customHeight="1" x14ac:dyDescent="0.35">
      <c r="A52" s="874"/>
      <c r="B52" s="875"/>
      <c r="C52" s="875"/>
      <c r="D52" s="875"/>
      <c r="E52" s="876"/>
      <c r="F52" s="877"/>
      <c r="G52" s="878"/>
      <c r="H52" s="878"/>
      <c r="I52" s="878"/>
      <c r="J52" s="878"/>
      <c r="K52" s="878"/>
      <c r="L52" s="878"/>
      <c r="M52" s="878"/>
      <c r="N52" s="878"/>
      <c r="O52" s="878"/>
      <c r="P52" s="878"/>
      <c r="Q52" s="878"/>
      <c r="R52" s="878"/>
      <c r="S52" s="878"/>
      <c r="T52" s="864" t="s">
        <v>64</v>
      </c>
      <c r="U52" s="865"/>
      <c r="V52" s="866"/>
      <c r="W52" s="867"/>
      <c r="X52" s="868" t="s">
        <v>212</v>
      </c>
      <c r="Y52" s="869"/>
      <c r="Z52" s="864" t="s">
        <v>64</v>
      </c>
      <c r="AA52" s="870"/>
      <c r="AB52" s="870"/>
      <c r="AC52" s="871"/>
      <c r="AD52" s="864" t="s">
        <v>64</v>
      </c>
      <c r="AE52" s="870"/>
      <c r="AF52" s="870"/>
      <c r="AG52" s="871"/>
      <c r="AH52" s="864" t="s">
        <v>64</v>
      </c>
      <c r="AI52" s="865"/>
      <c r="AJ52" s="203" t="s">
        <v>213</v>
      </c>
      <c r="AK52" s="872"/>
      <c r="AL52" s="873"/>
      <c r="AM52" s="835" t="str">
        <f>IF(F52="","",A52)</f>
        <v/>
      </c>
      <c r="AN52" s="836"/>
      <c r="AO52" s="836"/>
      <c r="AP52" s="837"/>
      <c r="AQ52" s="173"/>
      <c r="AR52" s="280"/>
      <c r="AS52" s="164"/>
    </row>
    <row r="53" spans="1:53" ht="15" customHeight="1" x14ac:dyDescent="0.15">
      <c r="A53" s="841"/>
      <c r="B53" s="842"/>
      <c r="C53" s="842"/>
      <c r="D53" s="842"/>
      <c r="E53" s="843"/>
      <c r="F53" s="844"/>
      <c r="G53" s="845"/>
      <c r="H53" s="845"/>
      <c r="I53" s="845"/>
      <c r="J53" s="845"/>
      <c r="K53" s="845"/>
      <c r="L53" s="845"/>
      <c r="M53" s="206"/>
      <c r="N53" s="206"/>
      <c r="O53" s="206"/>
      <c r="P53" s="194" t="s">
        <v>192</v>
      </c>
      <c r="Q53" s="846" t="str">
        <f>IF(F52="","",VLOOKUP(F52,リスト!$B:$C,2,0))</f>
        <v/>
      </c>
      <c r="R53" s="846"/>
      <c r="S53" s="847"/>
      <c r="T53" s="201"/>
      <c r="U53" s="202"/>
      <c r="V53" s="848"/>
      <c r="W53" s="849"/>
      <c r="X53" s="849"/>
      <c r="Y53" s="850"/>
      <c r="Z53" s="851"/>
      <c r="AA53" s="852"/>
      <c r="AB53" s="852"/>
      <c r="AC53" s="853"/>
      <c r="AD53" s="851"/>
      <c r="AE53" s="852"/>
      <c r="AF53" s="852"/>
      <c r="AG53" s="853"/>
      <c r="AH53" s="851"/>
      <c r="AI53" s="854"/>
      <c r="AJ53" s="855"/>
      <c r="AK53" s="856"/>
      <c r="AL53" s="857"/>
      <c r="AM53" s="858"/>
      <c r="AN53" s="859"/>
      <c r="AO53" s="859"/>
      <c r="AP53" s="860"/>
      <c r="AQ53" s="173"/>
      <c r="AR53" s="280"/>
      <c r="AS53" s="164"/>
    </row>
    <row r="54" spans="1:53" ht="22.5" customHeight="1" x14ac:dyDescent="0.35">
      <c r="A54" s="874"/>
      <c r="B54" s="875"/>
      <c r="C54" s="875"/>
      <c r="D54" s="875"/>
      <c r="E54" s="876"/>
      <c r="F54" s="877"/>
      <c r="G54" s="878"/>
      <c r="H54" s="878"/>
      <c r="I54" s="878"/>
      <c r="J54" s="878"/>
      <c r="K54" s="878"/>
      <c r="L54" s="878"/>
      <c r="M54" s="878"/>
      <c r="N54" s="878"/>
      <c r="O54" s="878"/>
      <c r="P54" s="878"/>
      <c r="Q54" s="878"/>
      <c r="R54" s="878"/>
      <c r="S54" s="878"/>
      <c r="T54" s="864" t="s">
        <v>64</v>
      </c>
      <c r="U54" s="865"/>
      <c r="V54" s="866"/>
      <c r="W54" s="867"/>
      <c r="X54" s="868" t="s">
        <v>212</v>
      </c>
      <c r="Y54" s="869"/>
      <c r="Z54" s="864" t="s">
        <v>64</v>
      </c>
      <c r="AA54" s="870"/>
      <c r="AB54" s="870"/>
      <c r="AC54" s="871"/>
      <c r="AD54" s="864" t="s">
        <v>64</v>
      </c>
      <c r="AE54" s="870"/>
      <c r="AF54" s="870"/>
      <c r="AG54" s="871"/>
      <c r="AH54" s="864" t="s">
        <v>64</v>
      </c>
      <c r="AI54" s="865"/>
      <c r="AJ54" s="203" t="s">
        <v>213</v>
      </c>
      <c r="AK54" s="872"/>
      <c r="AL54" s="873"/>
      <c r="AM54" s="835" t="str">
        <f>IF(F54="","",A54)</f>
        <v/>
      </c>
      <c r="AN54" s="836"/>
      <c r="AO54" s="836"/>
      <c r="AP54" s="837"/>
      <c r="AQ54" s="173"/>
      <c r="AR54" s="280"/>
      <c r="AS54" s="164"/>
    </row>
    <row r="55" spans="1:53" ht="15" customHeight="1" x14ac:dyDescent="0.15">
      <c r="A55" s="841"/>
      <c r="B55" s="842"/>
      <c r="C55" s="842"/>
      <c r="D55" s="842"/>
      <c r="E55" s="843"/>
      <c r="F55" s="844"/>
      <c r="G55" s="845"/>
      <c r="H55" s="845"/>
      <c r="I55" s="845"/>
      <c r="J55" s="845"/>
      <c r="K55" s="845"/>
      <c r="L55" s="845"/>
      <c r="M55" s="206"/>
      <c r="N55" s="206"/>
      <c r="O55" s="206"/>
      <c r="P55" s="194" t="s">
        <v>192</v>
      </c>
      <c r="Q55" s="846" t="str">
        <f>IF(F54="","",VLOOKUP(F54,リスト!$B:$C,2,0))</f>
        <v/>
      </c>
      <c r="R55" s="846"/>
      <c r="S55" s="847"/>
      <c r="T55" s="201"/>
      <c r="U55" s="202"/>
      <c r="V55" s="848"/>
      <c r="W55" s="849"/>
      <c r="X55" s="849"/>
      <c r="Y55" s="850"/>
      <c r="Z55" s="851"/>
      <c r="AA55" s="852"/>
      <c r="AB55" s="852"/>
      <c r="AC55" s="853"/>
      <c r="AD55" s="851"/>
      <c r="AE55" s="852"/>
      <c r="AF55" s="852"/>
      <c r="AG55" s="853"/>
      <c r="AH55" s="851"/>
      <c r="AI55" s="854"/>
      <c r="AJ55" s="855"/>
      <c r="AK55" s="856"/>
      <c r="AL55" s="857"/>
      <c r="AM55" s="858"/>
      <c r="AN55" s="859"/>
      <c r="AO55" s="859"/>
      <c r="AP55" s="860"/>
      <c r="AQ55" s="173"/>
      <c r="AR55" s="280"/>
      <c r="AS55" s="164"/>
    </row>
    <row r="56" spans="1:53" ht="22.5" customHeight="1" x14ac:dyDescent="0.35">
      <c r="A56" s="874"/>
      <c r="B56" s="875"/>
      <c r="C56" s="875"/>
      <c r="D56" s="875"/>
      <c r="E56" s="876"/>
      <c r="F56" s="877"/>
      <c r="G56" s="878"/>
      <c r="H56" s="878"/>
      <c r="I56" s="878"/>
      <c r="J56" s="878"/>
      <c r="K56" s="878"/>
      <c r="L56" s="878"/>
      <c r="M56" s="878"/>
      <c r="N56" s="878"/>
      <c r="O56" s="878"/>
      <c r="P56" s="878"/>
      <c r="Q56" s="878"/>
      <c r="R56" s="878"/>
      <c r="S56" s="878"/>
      <c r="T56" s="864" t="s">
        <v>64</v>
      </c>
      <c r="U56" s="865"/>
      <c r="V56" s="866"/>
      <c r="W56" s="867"/>
      <c r="X56" s="868" t="s">
        <v>212</v>
      </c>
      <c r="Y56" s="869"/>
      <c r="Z56" s="864" t="s">
        <v>64</v>
      </c>
      <c r="AA56" s="870"/>
      <c r="AB56" s="870"/>
      <c r="AC56" s="871"/>
      <c r="AD56" s="864" t="s">
        <v>64</v>
      </c>
      <c r="AE56" s="870"/>
      <c r="AF56" s="870"/>
      <c r="AG56" s="871"/>
      <c r="AH56" s="864" t="s">
        <v>64</v>
      </c>
      <c r="AI56" s="865"/>
      <c r="AJ56" s="203" t="s">
        <v>213</v>
      </c>
      <c r="AK56" s="872"/>
      <c r="AL56" s="873"/>
      <c r="AM56" s="835" t="str">
        <f>IF(F56="","",A56)</f>
        <v/>
      </c>
      <c r="AN56" s="836"/>
      <c r="AO56" s="836"/>
      <c r="AP56" s="837"/>
      <c r="AQ56" s="173"/>
      <c r="AR56" s="280"/>
      <c r="AS56" s="164"/>
    </row>
    <row r="57" spans="1:53" ht="15" customHeight="1" x14ac:dyDescent="0.15">
      <c r="A57" s="841"/>
      <c r="B57" s="842"/>
      <c r="C57" s="842"/>
      <c r="D57" s="842"/>
      <c r="E57" s="843"/>
      <c r="F57" s="844"/>
      <c r="G57" s="845"/>
      <c r="H57" s="845"/>
      <c r="I57" s="845"/>
      <c r="J57" s="845"/>
      <c r="K57" s="845"/>
      <c r="L57" s="845"/>
      <c r="M57" s="206"/>
      <c r="N57" s="206"/>
      <c r="O57" s="206"/>
      <c r="P57" s="194" t="s">
        <v>192</v>
      </c>
      <c r="Q57" s="846" t="str">
        <f>IF(F56="","",VLOOKUP(F56,リスト!$B:$C,2,0))</f>
        <v/>
      </c>
      <c r="R57" s="846"/>
      <c r="S57" s="847"/>
      <c r="T57" s="201"/>
      <c r="U57" s="202"/>
      <c r="V57" s="848"/>
      <c r="W57" s="849"/>
      <c r="X57" s="849"/>
      <c r="Y57" s="850"/>
      <c r="Z57" s="851"/>
      <c r="AA57" s="852"/>
      <c r="AB57" s="852"/>
      <c r="AC57" s="853"/>
      <c r="AD57" s="851"/>
      <c r="AE57" s="852"/>
      <c r="AF57" s="852"/>
      <c r="AG57" s="853"/>
      <c r="AH57" s="851"/>
      <c r="AI57" s="854"/>
      <c r="AJ57" s="855"/>
      <c r="AK57" s="856"/>
      <c r="AL57" s="857"/>
      <c r="AM57" s="858"/>
      <c r="AN57" s="859"/>
      <c r="AO57" s="859"/>
      <c r="AP57" s="860"/>
      <c r="AQ57" s="173"/>
      <c r="AR57" s="280"/>
      <c r="AS57" s="164"/>
    </row>
    <row r="58" spans="1:53" ht="22.5" customHeight="1" x14ac:dyDescent="0.35">
      <c r="A58" s="874"/>
      <c r="B58" s="875"/>
      <c r="C58" s="875"/>
      <c r="D58" s="875"/>
      <c r="E58" s="876"/>
      <c r="F58" s="877"/>
      <c r="G58" s="878"/>
      <c r="H58" s="878"/>
      <c r="I58" s="878"/>
      <c r="J58" s="878"/>
      <c r="K58" s="878"/>
      <c r="L58" s="878"/>
      <c r="M58" s="878"/>
      <c r="N58" s="878"/>
      <c r="O58" s="878"/>
      <c r="P58" s="878"/>
      <c r="Q58" s="878"/>
      <c r="R58" s="878"/>
      <c r="S58" s="878"/>
      <c r="T58" s="864" t="s">
        <v>64</v>
      </c>
      <c r="U58" s="865"/>
      <c r="V58" s="866"/>
      <c r="W58" s="867"/>
      <c r="X58" s="868" t="s">
        <v>212</v>
      </c>
      <c r="Y58" s="869"/>
      <c r="Z58" s="864" t="s">
        <v>64</v>
      </c>
      <c r="AA58" s="870"/>
      <c r="AB58" s="870"/>
      <c r="AC58" s="871"/>
      <c r="AD58" s="864" t="s">
        <v>64</v>
      </c>
      <c r="AE58" s="870"/>
      <c r="AF58" s="870"/>
      <c r="AG58" s="871"/>
      <c r="AH58" s="864" t="s">
        <v>64</v>
      </c>
      <c r="AI58" s="865"/>
      <c r="AJ58" s="203" t="s">
        <v>213</v>
      </c>
      <c r="AK58" s="872"/>
      <c r="AL58" s="873"/>
      <c r="AM58" s="835" t="str">
        <f>IF(F58="","",A58)</f>
        <v/>
      </c>
      <c r="AN58" s="836"/>
      <c r="AO58" s="836"/>
      <c r="AP58" s="837"/>
      <c r="AQ58" s="173"/>
      <c r="AR58" s="280"/>
      <c r="AS58" s="164"/>
    </row>
    <row r="59" spans="1:53" ht="15" customHeight="1" x14ac:dyDescent="0.15">
      <c r="A59" s="841"/>
      <c r="B59" s="842"/>
      <c r="C59" s="842"/>
      <c r="D59" s="842"/>
      <c r="E59" s="843"/>
      <c r="F59" s="844"/>
      <c r="G59" s="845"/>
      <c r="H59" s="845"/>
      <c r="I59" s="845"/>
      <c r="J59" s="845"/>
      <c r="K59" s="845"/>
      <c r="L59" s="845"/>
      <c r="M59" s="206"/>
      <c r="N59" s="206"/>
      <c r="O59" s="206"/>
      <c r="P59" s="194" t="s">
        <v>192</v>
      </c>
      <c r="Q59" s="846" t="str">
        <f>IF(F58="","",VLOOKUP(F58,リスト!$B:$C,2,0))</f>
        <v/>
      </c>
      <c r="R59" s="846"/>
      <c r="S59" s="847"/>
      <c r="T59" s="201"/>
      <c r="U59" s="202"/>
      <c r="V59" s="848"/>
      <c r="W59" s="849"/>
      <c r="X59" s="849"/>
      <c r="Y59" s="850"/>
      <c r="Z59" s="851"/>
      <c r="AA59" s="852"/>
      <c r="AB59" s="852"/>
      <c r="AC59" s="853"/>
      <c r="AD59" s="851"/>
      <c r="AE59" s="852"/>
      <c r="AF59" s="852"/>
      <c r="AG59" s="853"/>
      <c r="AH59" s="851"/>
      <c r="AI59" s="854"/>
      <c r="AJ59" s="855"/>
      <c r="AK59" s="856"/>
      <c r="AL59" s="857"/>
      <c r="AM59" s="858"/>
      <c r="AN59" s="859"/>
      <c r="AO59" s="859"/>
      <c r="AP59" s="860"/>
      <c r="AQ59" s="173"/>
      <c r="AR59" s="280"/>
      <c r="AS59" s="164"/>
    </row>
    <row r="60" spans="1:53" ht="11.25" customHeight="1" x14ac:dyDescent="0.15">
      <c r="A60" s="85"/>
      <c r="B60" s="85"/>
      <c r="C60" s="85"/>
      <c r="D60" s="85"/>
      <c r="E60" s="85"/>
      <c r="F60" s="85"/>
      <c r="G60" s="85"/>
      <c r="H60" s="85"/>
      <c r="I60" s="85"/>
      <c r="J60" s="85"/>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139"/>
      <c r="AR60" s="280"/>
      <c r="AS60" s="164"/>
    </row>
    <row r="61" spans="1:53" s="62" customFormat="1" ht="15" customHeight="1" x14ac:dyDescent="0.15">
      <c r="A61" s="219" t="str">
        <f>IF($AU$1=リスト!K2,"　[5]-2.　ネットワーク接続","ネットワーク接続")</f>
        <v>　[5]-2.　ネットワーク接続</v>
      </c>
      <c r="B61" s="87"/>
      <c r="C61" s="87"/>
      <c r="D61" s="87"/>
      <c r="E61" s="87"/>
      <c r="F61" s="87"/>
      <c r="G61" s="87"/>
      <c r="H61" s="87"/>
      <c r="I61" s="87"/>
      <c r="J61" s="87"/>
      <c r="K61" s="87"/>
      <c r="L61" s="87" t="str">
        <f>IF(AU1=リスト!K2,"※スマートコネクトVPSと接続するネットワーク及びオプションについてご指定ください。","")</f>
        <v>※スマートコネクトVPSと接続するネットワーク及びオプションについてご指定ください。</v>
      </c>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8"/>
      <c r="AQ61" s="205"/>
      <c r="AR61" s="280"/>
      <c r="AS61" s="164"/>
      <c r="AT61" s="49"/>
      <c r="AV61" s="105"/>
      <c r="AW61" s="105"/>
      <c r="AX61" s="105"/>
      <c r="AY61" s="105"/>
      <c r="AZ61" s="105"/>
      <c r="BA61" s="49"/>
    </row>
    <row r="62" spans="1:53" s="62" customFormat="1" ht="15" customHeight="1" x14ac:dyDescent="0.15">
      <c r="A62" s="143"/>
      <c r="B62" s="141" t="str">
        <f>IF(AU1=リスト!$K$2,"　[5]-2-1.　閉域網接続","閉域網接続")</f>
        <v>　[5]-2-1.　閉域網接続</v>
      </c>
      <c r="C62" s="144"/>
      <c r="D62" s="144"/>
      <c r="E62" s="144"/>
      <c r="F62" s="144"/>
      <c r="G62" s="144"/>
      <c r="H62" s="144"/>
      <c r="I62" s="144"/>
      <c r="J62" s="144"/>
      <c r="K62" s="214" t="s">
        <v>240</v>
      </c>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144"/>
      <c r="AI62" s="144"/>
      <c r="AJ62" s="144"/>
      <c r="AK62" s="144"/>
      <c r="AL62" s="145"/>
      <c r="AM62" s="144"/>
      <c r="AN62" s="144"/>
      <c r="AO62" s="144"/>
      <c r="AP62" s="145"/>
      <c r="AQ62" s="205"/>
      <c r="AR62" s="280"/>
      <c r="AS62" s="164"/>
      <c r="AT62" s="147"/>
      <c r="AZ62" s="49"/>
      <c r="BA62" s="147"/>
    </row>
    <row r="63" spans="1:53" s="62" customFormat="1" ht="15" customHeight="1" x14ac:dyDescent="0.15">
      <c r="A63" s="879" t="s">
        <v>64</v>
      </c>
      <c r="B63" s="880"/>
      <c r="C63" s="883" t="s">
        <v>246</v>
      </c>
      <c r="D63" s="883"/>
      <c r="E63" s="883"/>
      <c r="F63" s="883"/>
      <c r="G63" s="883"/>
      <c r="H63" s="883"/>
      <c r="I63" s="883"/>
      <c r="J63" s="883"/>
      <c r="K63" s="883"/>
      <c r="L63" s="884" t="s">
        <v>134</v>
      </c>
      <c r="M63" s="885"/>
      <c r="N63" s="813" t="s">
        <v>252</v>
      </c>
      <c r="O63" s="814"/>
      <c r="P63" s="814"/>
      <c r="Q63" s="814"/>
      <c r="R63" s="815"/>
      <c r="S63" s="886" t="s">
        <v>155</v>
      </c>
      <c r="T63" s="886"/>
      <c r="U63" s="886"/>
      <c r="V63" s="886"/>
      <c r="W63" s="886"/>
      <c r="X63" s="886"/>
      <c r="Y63" s="886"/>
      <c r="Z63" s="886"/>
      <c r="AA63" s="886"/>
      <c r="AB63" s="886"/>
      <c r="AC63" s="886"/>
      <c r="AD63" s="886"/>
      <c r="AE63" s="886"/>
      <c r="AF63" s="886"/>
      <c r="AG63" s="886"/>
      <c r="AH63" s="886"/>
      <c r="AI63" s="886"/>
      <c r="AJ63" s="886"/>
      <c r="AK63" s="886"/>
      <c r="AL63" s="887"/>
      <c r="AM63" s="225"/>
      <c r="AN63" s="225"/>
      <c r="AO63" s="225"/>
      <c r="AP63" s="226"/>
      <c r="AQ63" s="205"/>
      <c r="AR63" s="280"/>
      <c r="AS63" s="164"/>
      <c r="AT63" s="147"/>
      <c r="AZ63" s="49"/>
      <c r="BA63" s="147"/>
    </row>
    <row r="64" spans="1:53" s="62" customFormat="1" ht="22.5" customHeight="1" x14ac:dyDescent="0.15">
      <c r="A64" s="881"/>
      <c r="B64" s="882"/>
      <c r="C64" s="452"/>
      <c r="D64" s="452"/>
      <c r="E64" s="452"/>
      <c r="F64" s="452"/>
      <c r="G64" s="452"/>
      <c r="H64" s="452"/>
      <c r="I64" s="452"/>
      <c r="J64" s="452"/>
      <c r="K64" s="452"/>
      <c r="L64" s="888"/>
      <c r="M64" s="889"/>
      <c r="N64" s="890" t="str">
        <f>IF($A63="■",$A$40,"")</f>
        <v/>
      </c>
      <c r="O64" s="891"/>
      <c r="P64" s="891"/>
      <c r="Q64" s="891"/>
      <c r="R64" s="892"/>
      <c r="S64" s="893"/>
      <c r="T64" s="893"/>
      <c r="U64" s="893"/>
      <c r="V64" s="893"/>
      <c r="W64" s="893"/>
      <c r="X64" s="893"/>
      <c r="Y64" s="893"/>
      <c r="Z64" s="893"/>
      <c r="AA64" s="893"/>
      <c r="AB64" s="893"/>
      <c r="AC64" s="893"/>
      <c r="AD64" s="893"/>
      <c r="AE64" s="893"/>
      <c r="AF64" s="893"/>
      <c r="AG64" s="893"/>
      <c r="AH64" s="893"/>
      <c r="AI64" s="893"/>
      <c r="AJ64" s="893"/>
      <c r="AK64" s="893"/>
      <c r="AL64" s="894"/>
      <c r="AM64" s="205"/>
      <c r="AN64" s="205"/>
      <c r="AO64" s="205"/>
      <c r="AP64" s="224"/>
      <c r="AQ64" s="205"/>
      <c r="AR64" s="280"/>
      <c r="AS64" s="164"/>
      <c r="AT64" s="147"/>
      <c r="AZ64" s="49"/>
      <c r="BA64" s="147"/>
    </row>
    <row r="65" spans="1:53" s="62" customFormat="1" ht="15" customHeight="1" x14ac:dyDescent="0.15">
      <c r="A65" s="879" t="s">
        <v>64</v>
      </c>
      <c r="B65" s="880"/>
      <c r="C65" s="897" t="s">
        <v>256</v>
      </c>
      <c r="D65" s="883"/>
      <c r="E65" s="883"/>
      <c r="F65" s="883"/>
      <c r="G65" s="883"/>
      <c r="H65" s="883"/>
      <c r="I65" s="883"/>
      <c r="J65" s="883"/>
      <c r="K65" s="883"/>
      <c r="L65" s="884" t="s">
        <v>134</v>
      </c>
      <c r="M65" s="885"/>
      <c r="N65" s="813" t="s">
        <v>252</v>
      </c>
      <c r="O65" s="814"/>
      <c r="P65" s="814"/>
      <c r="Q65" s="814"/>
      <c r="R65" s="899"/>
      <c r="S65" s="900" t="s">
        <v>255</v>
      </c>
      <c r="T65" s="900"/>
      <c r="U65" s="900"/>
      <c r="V65" s="900"/>
      <c r="W65" s="885"/>
      <c r="X65" s="274" t="s">
        <v>155</v>
      </c>
      <c r="Y65" s="272"/>
      <c r="Z65" s="272"/>
      <c r="AA65" s="272"/>
      <c r="AB65" s="272"/>
      <c r="AC65" s="272"/>
      <c r="AD65" s="272"/>
      <c r="AE65" s="272"/>
      <c r="AF65" s="272"/>
      <c r="AG65" s="272"/>
      <c r="AH65" s="272"/>
      <c r="AI65" s="272"/>
      <c r="AJ65" s="272"/>
      <c r="AK65" s="272"/>
      <c r="AL65" s="273"/>
      <c r="AM65" s="225"/>
      <c r="AN65" s="225"/>
      <c r="AO65" s="225"/>
      <c r="AP65" s="226"/>
      <c r="AQ65" s="205"/>
      <c r="AR65" s="280"/>
      <c r="AS65" s="164"/>
      <c r="AT65" s="147"/>
      <c r="AZ65" s="49"/>
      <c r="BA65" s="147"/>
    </row>
    <row r="66" spans="1:53" s="62" customFormat="1" ht="22.5" customHeight="1" x14ac:dyDescent="0.15">
      <c r="A66" s="895"/>
      <c r="B66" s="896"/>
      <c r="C66" s="898"/>
      <c r="D66" s="898"/>
      <c r="E66" s="898"/>
      <c r="F66" s="898"/>
      <c r="G66" s="898"/>
      <c r="H66" s="898"/>
      <c r="I66" s="898"/>
      <c r="J66" s="898"/>
      <c r="K66" s="898"/>
      <c r="L66" s="901"/>
      <c r="M66" s="902"/>
      <c r="N66" s="890" t="str">
        <f>IF($A65="■",$A$40,"")</f>
        <v/>
      </c>
      <c r="O66" s="891"/>
      <c r="P66" s="891"/>
      <c r="Q66" s="891"/>
      <c r="R66" s="903"/>
      <c r="S66" s="904"/>
      <c r="T66" s="904"/>
      <c r="U66" s="904"/>
      <c r="V66" s="904"/>
      <c r="W66" s="905"/>
      <c r="X66" s="906"/>
      <c r="Y66" s="893"/>
      <c r="Z66" s="893"/>
      <c r="AA66" s="893"/>
      <c r="AB66" s="893"/>
      <c r="AC66" s="893"/>
      <c r="AD66" s="893"/>
      <c r="AE66" s="893"/>
      <c r="AF66" s="893"/>
      <c r="AG66" s="893"/>
      <c r="AH66" s="893"/>
      <c r="AI66" s="893"/>
      <c r="AJ66" s="893"/>
      <c r="AK66" s="893"/>
      <c r="AL66" s="894"/>
      <c r="AM66" s="205"/>
      <c r="AN66" s="205"/>
      <c r="AO66" s="205"/>
      <c r="AP66" s="224"/>
      <c r="AQ66" s="205"/>
      <c r="AR66" s="280"/>
      <c r="AS66" s="164"/>
      <c r="AT66" s="147"/>
      <c r="AZ66" s="49"/>
      <c r="BA66" s="147"/>
    </row>
    <row r="67" spans="1:53" s="49" customFormat="1" ht="15" customHeight="1" x14ac:dyDescent="0.35">
      <c r="A67" s="879" t="s">
        <v>64</v>
      </c>
      <c r="B67" s="880"/>
      <c r="C67" s="925" t="s">
        <v>215</v>
      </c>
      <c r="D67" s="883"/>
      <c r="E67" s="883"/>
      <c r="F67" s="883"/>
      <c r="G67" s="883"/>
      <c r="H67" s="883"/>
      <c r="I67" s="883"/>
      <c r="J67" s="883"/>
      <c r="K67" s="926"/>
      <c r="L67" s="884" t="s">
        <v>134</v>
      </c>
      <c r="M67" s="885"/>
      <c r="N67" s="263" t="s">
        <v>237</v>
      </c>
      <c r="O67" s="932" t="s">
        <v>253</v>
      </c>
      <c r="P67" s="932"/>
      <c r="Q67" s="932"/>
      <c r="R67" s="933"/>
      <c r="S67" s="934" t="str">
        <f>IF(O69="","",$A$40)</f>
        <v/>
      </c>
      <c r="T67" s="935"/>
      <c r="U67" s="935"/>
      <c r="V67" s="935"/>
      <c r="W67" s="935"/>
      <c r="X67" s="935"/>
      <c r="Y67" s="935"/>
      <c r="Z67" s="935"/>
      <c r="AA67" s="935"/>
      <c r="AB67" s="935"/>
      <c r="AC67" s="935"/>
      <c r="AD67" s="935"/>
      <c r="AE67" s="935"/>
      <c r="AF67" s="935"/>
      <c r="AG67" s="935"/>
      <c r="AH67" s="935"/>
      <c r="AI67" s="935"/>
      <c r="AJ67" s="935"/>
      <c r="AK67" s="935"/>
      <c r="AL67" s="936"/>
      <c r="AM67" s="246"/>
      <c r="AN67" s="247"/>
      <c r="AO67" s="247"/>
      <c r="AP67" s="248"/>
      <c r="AQ67" s="159"/>
      <c r="AR67" s="280"/>
      <c r="AS67" s="164"/>
      <c r="AU67" s="147"/>
      <c r="AV67" s="147"/>
    </row>
    <row r="68" spans="1:53" s="62" customFormat="1" ht="11.25" customHeight="1" x14ac:dyDescent="0.15">
      <c r="A68" s="881"/>
      <c r="B68" s="882"/>
      <c r="C68" s="927"/>
      <c r="D68" s="452"/>
      <c r="E68" s="452"/>
      <c r="F68" s="452"/>
      <c r="G68" s="452"/>
      <c r="H68" s="452"/>
      <c r="I68" s="452"/>
      <c r="J68" s="452"/>
      <c r="K68" s="928"/>
      <c r="L68" s="888"/>
      <c r="M68" s="889"/>
      <c r="N68" s="264"/>
      <c r="O68" s="266" t="s">
        <v>160</v>
      </c>
      <c r="P68" s="266"/>
      <c r="Q68" s="266"/>
      <c r="R68" s="266"/>
      <c r="S68" s="267" t="s">
        <v>218</v>
      </c>
      <c r="T68" s="266"/>
      <c r="U68" s="266"/>
      <c r="V68" s="266"/>
      <c r="W68" s="268"/>
      <c r="X68" s="266" t="s">
        <v>221</v>
      </c>
      <c r="Y68" s="266"/>
      <c r="Z68" s="266"/>
      <c r="AA68" s="266"/>
      <c r="AB68" s="266"/>
      <c r="AC68" s="266"/>
      <c r="AD68" s="266"/>
      <c r="AE68" s="269"/>
      <c r="AF68" s="939" t="s">
        <v>254</v>
      </c>
      <c r="AG68" s="939"/>
      <c r="AH68" s="939"/>
      <c r="AI68" s="939"/>
      <c r="AJ68" s="939"/>
      <c r="AK68" s="939"/>
      <c r="AL68" s="940"/>
      <c r="AM68" s="907"/>
      <c r="AN68" s="908"/>
      <c r="AO68" s="908"/>
      <c r="AP68" s="909"/>
      <c r="AQ68" s="205"/>
      <c r="AR68" s="280"/>
      <c r="AS68" s="164"/>
      <c r="AT68" s="49"/>
      <c r="AU68" s="142"/>
      <c r="AV68" s="147"/>
      <c r="BA68" s="49"/>
    </row>
    <row r="69" spans="1:53" s="49" customFormat="1" ht="22.5" customHeight="1" x14ac:dyDescent="0.35">
      <c r="A69" s="923"/>
      <c r="B69" s="924"/>
      <c r="C69" s="929"/>
      <c r="D69" s="930"/>
      <c r="E69" s="930"/>
      <c r="F69" s="930"/>
      <c r="G69" s="930"/>
      <c r="H69" s="930"/>
      <c r="I69" s="930"/>
      <c r="J69" s="930"/>
      <c r="K69" s="931"/>
      <c r="L69" s="937"/>
      <c r="M69" s="938"/>
      <c r="N69" s="265"/>
      <c r="O69" s="910"/>
      <c r="P69" s="910"/>
      <c r="Q69" s="910"/>
      <c r="R69" s="911"/>
      <c r="S69" s="270"/>
      <c r="T69" s="912" t="str">
        <f>IF(OR($O$69=リスト!$A$82,,$O$69=リスト!$A$83),リスト!$L$2,"")</f>
        <v>Bizひかりクラウド プラットフォーム ホスティング スマートコネクトVPS（広島版）</v>
      </c>
      <c r="U69" s="910"/>
      <c r="V69" s="910"/>
      <c r="W69" s="911"/>
      <c r="X69" s="271"/>
      <c r="Y69" s="913" t="s">
        <v>220</v>
      </c>
      <c r="Z69" s="914"/>
      <c r="AA69" s="915"/>
      <c r="AB69" s="916"/>
      <c r="AC69" s="917"/>
      <c r="AD69" s="917"/>
      <c r="AE69" s="918"/>
      <c r="AF69" s="913" t="s">
        <v>236</v>
      </c>
      <c r="AG69" s="914"/>
      <c r="AH69" s="915"/>
      <c r="AI69" s="916"/>
      <c r="AJ69" s="917"/>
      <c r="AK69" s="917"/>
      <c r="AL69" s="919"/>
      <c r="AM69" s="920"/>
      <c r="AN69" s="921"/>
      <c r="AO69" s="921"/>
      <c r="AP69" s="922"/>
      <c r="AQ69" s="159"/>
      <c r="AR69" s="280"/>
      <c r="AS69" s="164"/>
      <c r="AU69" s="147"/>
      <c r="AV69" s="147"/>
    </row>
    <row r="70" spans="1:53" s="49" customFormat="1" ht="15" customHeight="1" x14ac:dyDescent="0.35">
      <c r="A70" s="215"/>
      <c r="B70" s="216"/>
      <c r="C70" s="105"/>
      <c r="D70" s="105"/>
      <c r="E70" s="105"/>
      <c r="F70" s="105"/>
      <c r="G70" s="105"/>
      <c r="H70" s="105"/>
      <c r="I70" s="105"/>
      <c r="J70" s="105"/>
      <c r="K70" s="105"/>
      <c r="L70" s="33"/>
      <c r="M70" s="230"/>
      <c r="N70" s="234" t="s">
        <v>238</v>
      </c>
      <c r="O70" s="941" t="s">
        <v>253</v>
      </c>
      <c r="P70" s="941"/>
      <c r="Q70" s="941"/>
      <c r="R70" s="942"/>
      <c r="S70" s="943" t="str">
        <f>IF(O72="","",$A$40)</f>
        <v/>
      </c>
      <c r="T70" s="944"/>
      <c r="U70" s="944"/>
      <c r="V70" s="944"/>
      <c r="W70" s="944"/>
      <c r="X70" s="944"/>
      <c r="Y70" s="944"/>
      <c r="Z70" s="944"/>
      <c r="AA70" s="944"/>
      <c r="AB70" s="944"/>
      <c r="AC70" s="944"/>
      <c r="AD70" s="944"/>
      <c r="AE70" s="944"/>
      <c r="AF70" s="944"/>
      <c r="AG70" s="944"/>
      <c r="AH70" s="944"/>
      <c r="AI70" s="944"/>
      <c r="AJ70" s="944"/>
      <c r="AK70" s="944"/>
      <c r="AL70" s="945"/>
      <c r="AM70" s="946"/>
      <c r="AN70" s="947"/>
      <c r="AO70" s="947"/>
      <c r="AP70" s="948"/>
      <c r="AQ70" s="159"/>
      <c r="AR70" s="280"/>
      <c r="AS70" s="164"/>
      <c r="AU70" s="147"/>
      <c r="AV70" s="147"/>
    </row>
    <row r="71" spans="1:53" s="49" customFormat="1" ht="11.25" customHeight="1" x14ac:dyDescent="0.35">
      <c r="A71" s="215"/>
      <c r="B71" s="216"/>
      <c r="C71" s="105"/>
      <c r="D71" s="105"/>
      <c r="E71" s="105"/>
      <c r="F71" s="105"/>
      <c r="G71" s="105"/>
      <c r="H71" s="105"/>
      <c r="I71" s="105"/>
      <c r="J71" s="105"/>
      <c r="K71" s="105"/>
      <c r="L71" s="91"/>
      <c r="M71" s="222"/>
      <c r="N71" s="235"/>
      <c r="O71" s="231" t="s">
        <v>160</v>
      </c>
      <c r="P71" s="231"/>
      <c r="Q71" s="231"/>
      <c r="R71" s="231"/>
      <c r="S71" s="232" t="s">
        <v>218</v>
      </c>
      <c r="T71" s="231"/>
      <c r="U71" s="231"/>
      <c r="V71" s="231"/>
      <c r="W71" s="233"/>
      <c r="X71" s="231" t="s">
        <v>221</v>
      </c>
      <c r="Y71" s="231"/>
      <c r="Z71" s="231"/>
      <c r="AA71" s="231"/>
      <c r="AB71" s="231"/>
      <c r="AC71" s="231"/>
      <c r="AD71" s="231"/>
      <c r="AE71" s="142"/>
      <c r="AF71" s="952" t="s">
        <v>254</v>
      </c>
      <c r="AG71" s="952"/>
      <c r="AH71" s="952"/>
      <c r="AI71" s="952"/>
      <c r="AJ71" s="952"/>
      <c r="AK71" s="952"/>
      <c r="AL71" s="953"/>
      <c r="AM71" s="949"/>
      <c r="AN71" s="950"/>
      <c r="AO71" s="950"/>
      <c r="AP71" s="951"/>
      <c r="AQ71" s="159"/>
      <c r="AR71" s="280"/>
      <c r="AS71" s="164"/>
      <c r="AU71" s="147"/>
      <c r="AV71" s="147"/>
    </row>
    <row r="72" spans="1:53" s="49" customFormat="1" ht="22.5" customHeight="1" x14ac:dyDescent="0.35">
      <c r="A72" s="215"/>
      <c r="B72" s="216"/>
      <c r="C72" s="105"/>
      <c r="D72" s="105"/>
      <c r="E72" s="105"/>
      <c r="F72" s="105"/>
      <c r="G72" s="105"/>
      <c r="H72" s="105"/>
      <c r="I72" s="105"/>
      <c r="J72" s="105"/>
      <c r="K72" s="105"/>
      <c r="L72" s="91"/>
      <c r="M72" s="222"/>
      <c r="N72" s="236"/>
      <c r="O72" s="954"/>
      <c r="P72" s="954"/>
      <c r="Q72" s="954"/>
      <c r="R72" s="955"/>
      <c r="S72" s="213"/>
      <c r="T72" s="956" t="str">
        <f>IF(OR($O72=リスト!$A$82,,$O72=リスト!$A$83),リスト!$L$2,"")</f>
        <v>Bizひかりクラウド プラットフォーム ホスティング スマートコネクトVPS（広島版）</v>
      </c>
      <c r="U72" s="954"/>
      <c r="V72" s="954"/>
      <c r="W72" s="955"/>
      <c r="X72" s="212"/>
      <c r="Y72" s="957" t="s">
        <v>220</v>
      </c>
      <c r="Z72" s="958"/>
      <c r="AA72" s="959"/>
      <c r="AB72" s="960"/>
      <c r="AC72" s="961"/>
      <c r="AD72" s="961"/>
      <c r="AE72" s="962"/>
      <c r="AF72" s="957" t="s">
        <v>236</v>
      </c>
      <c r="AG72" s="958"/>
      <c r="AH72" s="959"/>
      <c r="AI72" s="960"/>
      <c r="AJ72" s="961"/>
      <c r="AK72" s="961"/>
      <c r="AL72" s="963"/>
      <c r="AM72" s="920"/>
      <c r="AN72" s="921"/>
      <c r="AO72" s="921"/>
      <c r="AP72" s="922"/>
      <c r="AQ72" s="159"/>
      <c r="AR72" s="280"/>
      <c r="AS72" s="164"/>
      <c r="AU72" s="147"/>
      <c r="AV72" s="147"/>
    </row>
    <row r="73" spans="1:53" s="49" customFormat="1" ht="15" customHeight="1" x14ac:dyDescent="0.35">
      <c r="A73" s="215"/>
      <c r="B73" s="216"/>
      <c r="C73" s="105"/>
      <c r="D73" s="105"/>
      <c r="E73" s="105"/>
      <c r="F73" s="105"/>
      <c r="G73" s="105"/>
      <c r="H73" s="105"/>
      <c r="I73" s="105"/>
      <c r="J73" s="105"/>
      <c r="K73" s="105"/>
      <c r="L73" s="33"/>
      <c r="M73" s="230"/>
      <c r="N73" s="234" t="s">
        <v>245</v>
      </c>
      <c r="O73" s="941" t="s">
        <v>253</v>
      </c>
      <c r="P73" s="941"/>
      <c r="Q73" s="941"/>
      <c r="R73" s="942"/>
      <c r="S73" s="943" t="str">
        <f>IF(O75="","",$A$40)</f>
        <v/>
      </c>
      <c r="T73" s="944"/>
      <c r="U73" s="944"/>
      <c r="V73" s="944"/>
      <c r="W73" s="944"/>
      <c r="X73" s="944"/>
      <c r="Y73" s="944"/>
      <c r="Z73" s="944"/>
      <c r="AA73" s="944"/>
      <c r="AB73" s="944"/>
      <c r="AC73" s="944"/>
      <c r="AD73" s="944"/>
      <c r="AE73" s="944"/>
      <c r="AF73" s="944"/>
      <c r="AG73" s="944"/>
      <c r="AH73" s="944"/>
      <c r="AI73" s="944"/>
      <c r="AJ73" s="944"/>
      <c r="AK73" s="944"/>
      <c r="AL73" s="945"/>
      <c r="AM73" s="946"/>
      <c r="AN73" s="947"/>
      <c r="AO73" s="947"/>
      <c r="AP73" s="948"/>
      <c r="AQ73" s="159"/>
      <c r="AR73" s="280"/>
      <c r="AS73" s="164"/>
      <c r="AU73" s="147"/>
      <c r="AV73" s="147"/>
    </row>
    <row r="74" spans="1:53" s="49" customFormat="1" ht="11.25" customHeight="1" x14ac:dyDescent="0.35">
      <c r="A74" s="215"/>
      <c r="B74" s="216"/>
      <c r="C74" s="105"/>
      <c r="D74" s="105"/>
      <c r="E74" s="105"/>
      <c r="F74" s="105"/>
      <c r="G74" s="105"/>
      <c r="H74" s="105"/>
      <c r="I74" s="105"/>
      <c r="J74" s="105"/>
      <c r="K74" s="105"/>
      <c r="L74" s="91"/>
      <c r="M74" s="222"/>
      <c r="N74" s="235"/>
      <c r="O74" s="231" t="s">
        <v>160</v>
      </c>
      <c r="P74" s="231"/>
      <c r="Q74" s="231"/>
      <c r="R74" s="231"/>
      <c r="S74" s="232" t="s">
        <v>218</v>
      </c>
      <c r="T74" s="231"/>
      <c r="U74" s="231"/>
      <c r="V74" s="231"/>
      <c r="W74" s="233"/>
      <c r="X74" s="231" t="s">
        <v>221</v>
      </c>
      <c r="Y74" s="231"/>
      <c r="Z74" s="231"/>
      <c r="AA74" s="231"/>
      <c r="AB74" s="231"/>
      <c r="AC74" s="231"/>
      <c r="AD74" s="231"/>
      <c r="AE74" s="142"/>
      <c r="AF74" s="952" t="s">
        <v>254</v>
      </c>
      <c r="AG74" s="952"/>
      <c r="AH74" s="952"/>
      <c r="AI74" s="952"/>
      <c r="AJ74" s="952"/>
      <c r="AK74" s="952"/>
      <c r="AL74" s="953"/>
      <c r="AM74" s="949"/>
      <c r="AN74" s="950"/>
      <c r="AO74" s="950"/>
      <c r="AP74" s="951"/>
      <c r="AQ74" s="159"/>
      <c r="AR74" s="280"/>
      <c r="AS74" s="164"/>
      <c r="AU74" s="147"/>
      <c r="AV74" s="147"/>
    </row>
    <row r="75" spans="1:53" s="49" customFormat="1" ht="22.5" customHeight="1" x14ac:dyDescent="0.35">
      <c r="A75" s="262"/>
      <c r="B75" s="223"/>
      <c r="C75" s="206"/>
      <c r="D75" s="206"/>
      <c r="E75" s="206"/>
      <c r="F75" s="206"/>
      <c r="G75" s="206"/>
      <c r="H75" s="206"/>
      <c r="I75" s="206"/>
      <c r="J75" s="206"/>
      <c r="K75" s="206"/>
      <c r="L75" s="207"/>
      <c r="M75" s="178"/>
      <c r="N75" s="236"/>
      <c r="O75" s="954"/>
      <c r="P75" s="954"/>
      <c r="Q75" s="954"/>
      <c r="R75" s="955"/>
      <c r="S75" s="213"/>
      <c r="T75" s="956" t="str">
        <f>IF(OR($O75=リスト!$A$82,,$O75=リスト!$A$83),リスト!$L$2,"")</f>
        <v>Bizひかりクラウド プラットフォーム ホスティング スマートコネクトVPS（広島版）</v>
      </c>
      <c r="U75" s="954"/>
      <c r="V75" s="954"/>
      <c r="W75" s="955"/>
      <c r="X75" s="212"/>
      <c r="Y75" s="957" t="s">
        <v>220</v>
      </c>
      <c r="Z75" s="958"/>
      <c r="AA75" s="959"/>
      <c r="AB75" s="960"/>
      <c r="AC75" s="961"/>
      <c r="AD75" s="961"/>
      <c r="AE75" s="962"/>
      <c r="AF75" s="957" t="s">
        <v>236</v>
      </c>
      <c r="AG75" s="958"/>
      <c r="AH75" s="959"/>
      <c r="AI75" s="960"/>
      <c r="AJ75" s="961"/>
      <c r="AK75" s="961"/>
      <c r="AL75" s="963"/>
      <c r="AM75" s="920"/>
      <c r="AN75" s="921"/>
      <c r="AO75" s="921"/>
      <c r="AP75" s="922"/>
      <c r="AQ75" s="159"/>
      <c r="AR75" s="280"/>
      <c r="AS75" s="164"/>
      <c r="AU75" s="147"/>
      <c r="AV75" s="147"/>
    </row>
    <row r="76" spans="1:53" s="49" customFormat="1" ht="15" customHeight="1" x14ac:dyDescent="0.35">
      <c r="A76" s="879" t="s">
        <v>64</v>
      </c>
      <c r="B76" s="880"/>
      <c r="C76" s="925" t="s">
        <v>216</v>
      </c>
      <c r="D76" s="883"/>
      <c r="E76" s="883"/>
      <c r="F76" s="883"/>
      <c r="G76" s="883"/>
      <c r="H76" s="883"/>
      <c r="I76" s="883"/>
      <c r="J76" s="883"/>
      <c r="K76" s="926"/>
      <c r="L76" s="884" t="s">
        <v>134</v>
      </c>
      <c r="M76" s="885"/>
      <c r="N76" s="813" t="s">
        <v>252</v>
      </c>
      <c r="O76" s="814"/>
      <c r="P76" s="814"/>
      <c r="Q76" s="814"/>
      <c r="R76" s="899"/>
      <c r="S76" s="279" t="s">
        <v>237</v>
      </c>
      <c r="T76" s="278" t="s">
        <v>179</v>
      </c>
      <c r="U76" s="278"/>
      <c r="V76" s="278"/>
      <c r="W76" s="278"/>
      <c r="X76" s="964" t="s">
        <v>244</v>
      </c>
      <c r="Y76" s="965"/>
      <c r="Z76" s="965"/>
      <c r="AA76" s="965"/>
      <c r="AB76" s="966"/>
      <c r="AC76" s="967" t="s">
        <v>155</v>
      </c>
      <c r="AD76" s="886"/>
      <c r="AE76" s="886"/>
      <c r="AF76" s="886"/>
      <c r="AG76" s="886"/>
      <c r="AH76" s="886"/>
      <c r="AI76" s="886"/>
      <c r="AJ76" s="886"/>
      <c r="AK76" s="886"/>
      <c r="AL76" s="887"/>
      <c r="AM76" s="239"/>
      <c r="AN76" s="239"/>
      <c r="AO76" s="239"/>
      <c r="AP76" s="240"/>
      <c r="AQ76" s="159"/>
      <c r="AR76" s="280"/>
      <c r="AS76" s="164"/>
      <c r="AU76" s="147"/>
      <c r="AV76" s="147"/>
    </row>
    <row r="77" spans="1:53" s="49" customFormat="1" ht="22.5" customHeight="1" x14ac:dyDescent="0.35">
      <c r="A77" s="923"/>
      <c r="B77" s="924"/>
      <c r="C77" s="929"/>
      <c r="D77" s="930"/>
      <c r="E77" s="930"/>
      <c r="F77" s="930"/>
      <c r="G77" s="930"/>
      <c r="H77" s="930"/>
      <c r="I77" s="930"/>
      <c r="J77" s="930"/>
      <c r="K77" s="931"/>
      <c r="L77" s="968"/>
      <c r="M77" s="969"/>
      <c r="N77" s="890" t="str">
        <f>IF($A76="■",$A$40,"")</f>
        <v/>
      </c>
      <c r="O77" s="891"/>
      <c r="P77" s="891"/>
      <c r="Q77" s="891"/>
      <c r="R77" s="903"/>
      <c r="S77" s="204"/>
      <c r="T77" s="973"/>
      <c r="U77" s="974"/>
      <c r="V77" s="974"/>
      <c r="W77" s="975"/>
      <c r="X77" s="243"/>
      <c r="Y77" s="973"/>
      <c r="Z77" s="974"/>
      <c r="AA77" s="974"/>
      <c r="AB77" s="976"/>
      <c r="AC77" s="977"/>
      <c r="AD77" s="978"/>
      <c r="AE77" s="978"/>
      <c r="AF77" s="978"/>
      <c r="AG77" s="978"/>
      <c r="AH77" s="978"/>
      <c r="AI77" s="978"/>
      <c r="AJ77" s="978"/>
      <c r="AK77" s="978"/>
      <c r="AL77" s="979"/>
      <c r="AM77" s="244"/>
      <c r="AN77" s="244"/>
      <c r="AO77" s="244"/>
      <c r="AP77" s="245"/>
      <c r="AQ77" s="159"/>
      <c r="AR77" s="280"/>
      <c r="AS77" s="164"/>
      <c r="AU77" s="147"/>
      <c r="AV77" s="147"/>
    </row>
    <row r="78" spans="1:53" s="49" customFormat="1" ht="11.25" customHeight="1" x14ac:dyDescent="0.35">
      <c r="A78" s="215"/>
      <c r="B78" s="216"/>
      <c r="C78" s="105"/>
      <c r="D78" s="105"/>
      <c r="E78" s="105"/>
      <c r="F78" s="105"/>
      <c r="G78" s="105"/>
      <c r="H78" s="105"/>
      <c r="I78" s="105"/>
      <c r="J78" s="105"/>
      <c r="K78" s="105"/>
      <c r="L78" s="91"/>
      <c r="M78" s="222"/>
      <c r="N78" s="980" t="s">
        <v>252</v>
      </c>
      <c r="O78" s="981"/>
      <c r="P78" s="981"/>
      <c r="Q78" s="981"/>
      <c r="R78" s="982"/>
      <c r="S78" s="237" t="s">
        <v>238</v>
      </c>
      <c r="T78" s="238" t="s">
        <v>179</v>
      </c>
      <c r="U78" s="238"/>
      <c r="V78" s="238"/>
      <c r="W78" s="238"/>
      <c r="X78" s="983" t="s">
        <v>244</v>
      </c>
      <c r="Y78" s="984"/>
      <c r="Z78" s="984"/>
      <c r="AA78" s="984"/>
      <c r="AB78" s="985"/>
      <c r="AC78" s="986" t="s">
        <v>155</v>
      </c>
      <c r="AD78" s="987"/>
      <c r="AE78" s="987"/>
      <c r="AF78" s="987"/>
      <c r="AG78" s="987"/>
      <c r="AH78" s="987"/>
      <c r="AI78" s="987"/>
      <c r="AJ78" s="987"/>
      <c r="AK78" s="987"/>
      <c r="AL78" s="988"/>
      <c r="AM78" s="241"/>
      <c r="AN78" s="241"/>
      <c r="AO78" s="241"/>
      <c r="AP78" s="242"/>
      <c r="AQ78" s="159"/>
      <c r="AR78" s="280"/>
      <c r="AS78" s="164"/>
      <c r="AU78" s="147"/>
      <c r="AV78" s="147"/>
    </row>
    <row r="79" spans="1:53" s="49" customFormat="1" ht="22.5" customHeight="1" x14ac:dyDescent="0.35">
      <c r="A79" s="262"/>
      <c r="B79" s="223"/>
      <c r="C79" s="206"/>
      <c r="D79" s="206"/>
      <c r="E79" s="206"/>
      <c r="F79" s="206"/>
      <c r="G79" s="206"/>
      <c r="H79" s="206"/>
      <c r="I79" s="206"/>
      <c r="J79" s="206"/>
      <c r="K79" s="206"/>
      <c r="L79" s="207"/>
      <c r="M79" s="178"/>
      <c r="N79" s="992" t="str">
        <f>IF($A$76="■",$A$40,"")</f>
        <v/>
      </c>
      <c r="O79" s="993"/>
      <c r="P79" s="993"/>
      <c r="Q79" s="993"/>
      <c r="R79" s="994"/>
      <c r="S79" s="204"/>
      <c r="T79" s="956"/>
      <c r="U79" s="954"/>
      <c r="V79" s="954"/>
      <c r="W79" s="955"/>
      <c r="X79" s="243"/>
      <c r="Y79" s="956"/>
      <c r="Z79" s="954"/>
      <c r="AA79" s="954"/>
      <c r="AB79" s="995"/>
      <c r="AC79" s="996"/>
      <c r="AD79" s="997"/>
      <c r="AE79" s="997"/>
      <c r="AF79" s="997"/>
      <c r="AG79" s="997"/>
      <c r="AH79" s="997"/>
      <c r="AI79" s="997"/>
      <c r="AJ79" s="997"/>
      <c r="AK79" s="997"/>
      <c r="AL79" s="998"/>
      <c r="AM79" s="244"/>
      <c r="AN79" s="244"/>
      <c r="AO79" s="244"/>
      <c r="AP79" s="245"/>
      <c r="AQ79" s="159"/>
      <c r="AR79" s="280"/>
      <c r="AS79" s="164"/>
      <c r="AU79" s="147"/>
      <c r="AV79" s="147"/>
    </row>
    <row r="80" spans="1:53" s="49" customFormat="1" ht="15" customHeight="1" x14ac:dyDescent="0.35">
      <c r="A80" s="879" t="s">
        <v>64</v>
      </c>
      <c r="B80" s="880"/>
      <c r="C80" s="883" t="s">
        <v>217</v>
      </c>
      <c r="D80" s="883"/>
      <c r="E80" s="883"/>
      <c r="F80" s="883"/>
      <c r="G80" s="883"/>
      <c r="H80" s="883"/>
      <c r="I80" s="883"/>
      <c r="J80" s="883"/>
      <c r="K80" s="883"/>
      <c r="L80" s="884" t="s">
        <v>134</v>
      </c>
      <c r="M80" s="885"/>
      <c r="N80" s="813" t="s">
        <v>252</v>
      </c>
      <c r="O80" s="814"/>
      <c r="P80" s="814"/>
      <c r="Q80" s="814"/>
      <c r="R80" s="899"/>
      <c r="S80" s="227" t="s">
        <v>237</v>
      </c>
      <c r="T80" s="278" t="s">
        <v>242</v>
      </c>
      <c r="U80" s="278"/>
      <c r="V80" s="278"/>
      <c r="W80" s="278"/>
      <c r="X80" s="970" t="s">
        <v>243</v>
      </c>
      <c r="Y80" s="971"/>
      <c r="Z80" s="971"/>
      <c r="AA80" s="971"/>
      <c r="AB80" s="972"/>
      <c r="AC80" s="967" t="s">
        <v>155</v>
      </c>
      <c r="AD80" s="886"/>
      <c r="AE80" s="886"/>
      <c r="AF80" s="886"/>
      <c r="AG80" s="886"/>
      <c r="AH80" s="886"/>
      <c r="AI80" s="886"/>
      <c r="AJ80" s="886"/>
      <c r="AK80" s="886"/>
      <c r="AL80" s="887"/>
      <c r="AM80" s="239"/>
      <c r="AN80" s="239"/>
      <c r="AO80" s="239"/>
      <c r="AP80" s="240"/>
      <c r="AQ80" s="159"/>
      <c r="AR80" s="280"/>
      <c r="AS80" s="164"/>
      <c r="AU80" s="147"/>
      <c r="AV80" s="147"/>
      <c r="AW80" s="147"/>
      <c r="AX80" s="147"/>
      <c r="AY80" s="147"/>
      <c r="AZ80" s="147"/>
    </row>
    <row r="81" spans="1:53" ht="22.5" customHeight="1" x14ac:dyDescent="0.35">
      <c r="A81" s="923"/>
      <c r="B81" s="924"/>
      <c r="C81" s="930"/>
      <c r="D81" s="930"/>
      <c r="E81" s="930"/>
      <c r="F81" s="930"/>
      <c r="G81" s="930"/>
      <c r="H81" s="930"/>
      <c r="I81" s="930"/>
      <c r="J81" s="930"/>
      <c r="K81" s="930"/>
      <c r="L81" s="937"/>
      <c r="M81" s="938"/>
      <c r="N81" s="890" t="str">
        <f>IF($A80="■",$A$40,"")</f>
        <v/>
      </c>
      <c r="O81" s="891"/>
      <c r="P81" s="891"/>
      <c r="Q81" s="891"/>
      <c r="R81" s="903"/>
      <c r="S81" s="204"/>
      <c r="T81" s="973"/>
      <c r="U81" s="974"/>
      <c r="V81" s="974"/>
      <c r="W81" s="975"/>
      <c r="X81" s="243"/>
      <c r="Y81" s="973"/>
      <c r="Z81" s="974"/>
      <c r="AA81" s="974"/>
      <c r="AB81" s="976"/>
      <c r="AC81" s="977"/>
      <c r="AD81" s="978"/>
      <c r="AE81" s="978"/>
      <c r="AF81" s="978"/>
      <c r="AG81" s="978"/>
      <c r="AH81" s="978"/>
      <c r="AI81" s="978"/>
      <c r="AJ81" s="978"/>
      <c r="AK81" s="978"/>
      <c r="AL81" s="979"/>
      <c r="AM81" s="244"/>
      <c r="AN81" s="244"/>
      <c r="AO81" s="244"/>
      <c r="AP81" s="245"/>
      <c r="AQ81" s="159"/>
      <c r="AR81" s="280"/>
      <c r="AS81" s="164"/>
    </row>
    <row r="82" spans="1:53" s="49" customFormat="1" ht="11.25" customHeight="1" x14ac:dyDescent="0.35">
      <c r="A82" s="215"/>
      <c r="B82" s="216"/>
      <c r="C82" s="105"/>
      <c r="D82" s="105"/>
      <c r="E82" s="105"/>
      <c r="F82" s="105"/>
      <c r="G82" s="105"/>
      <c r="H82" s="105"/>
      <c r="I82" s="105"/>
      <c r="J82" s="105"/>
      <c r="K82" s="105"/>
      <c r="L82" s="91"/>
      <c r="M82" s="222"/>
      <c r="N82" s="980" t="s">
        <v>252</v>
      </c>
      <c r="O82" s="981"/>
      <c r="P82" s="981"/>
      <c r="Q82" s="981"/>
      <c r="R82" s="982"/>
      <c r="S82" s="228" t="s">
        <v>238</v>
      </c>
      <c r="T82" s="238" t="s">
        <v>242</v>
      </c>
      <c r="U82" s="238"/>
      <c r="V82" s="238"/>
      <c r="W82" s="238"/>
      <c r="X82" s="989" t="s">
        <v>243</v>
      </c>
      <c r="Y82" s="990"/>
      <c r="Z82" s="990"/>
      <c r="AA82" s="990"/>
      <c r="AB82" s="991"/>
      <c r="AC82" s="986" t="s">
        <v>155</v>
      </c>
      <c r="AD82" s="987"/>
      <c r="AE82" s="987"/>
      <c r="AF82" s="987"/>
      <c r="AG82" s="987"/>
      <c r="AH82" s="987"/>
      <c r="AI82" s="987"/>
      <c r="AJ82" s="987"/>
      <c r="AK82" s="987"/>
      <c r="AL82" s="988"/>
      <c r="AM82" s="241"/>
      <c r="AN82" s="241"/>
      <c r="AO82" s="241"/>
      <c r="AP82" s="242"/>
      <c r="AQ82" s="159"/>
      <c r="AR82" s="280"/>
      <c r="AS82" s="164"/>
      <c r="AU82" s="147"/>
      <c r="AV82" s="147"/>
    </row>
    <row r="83" spans="1:53" s="49" customFormat="1" ht="22.5" customHeight="1" x14ac:dyDescent="0.35">
      <c r="A83" s="215"/>
      <c r="B83" s="216"/>
      <c r="C83" s="105"/>
      <c r="D83" s="105"/>
      <c r="E83" s="105"/>
      <c r="F83" s="105"/>
      <c r="G83" s="105"/>
      <c r="H83" s="105"/>
      <c r="I83" s="105"/>
      <c r="J83" s="105"/>
      <c r="K83" s="105"/>
      <c r="L83" s="91"/>
      <c r="M83" s="222"/>
      <c r="N83" s="992" t="str">
        <f>IF($A$80="■",$A$40,"")</f>
        <v/>
      </c>
      <c r="O83" s="993"/>
      <c r="P83" s="993"/>
      <c r="Q83" s="993"/>
      <c r="R83" s="994"/>
      <c r="S83" s="204"/>
      <c r="T83" s="956"/>
      <c r="U83" s="954"/>
      <c r="V83" s="954"/>
      <c r="W83" s="955"/>
      <c r="X83" s="243"/>
      <c r="Y83" s="956"/>
      <c r="Z83" s="954"/>
      <c r="AA83" s="954"/>
      <c r="AB83" s="995"/>
      <c r="AC83" s="996"/>
      <c r="AD83" s="997"/>
      <c r="AE83" s="997"/>
      <c r="AF83" s="997"/>
      <c r="AG83" s="997"/>
      <c r="AH83" s="997"/>
      <c r="AI83" s="997"/>
      <c r="AJ83" s="997"/>
      <c r="AK83" s="997"/>
      <c r="AL83" s="998"/>
      <c r="AM83" s="999"/>
      <c r="AN83" s="1000"/>
      <c r="AO83" s="1000"/>
      <c r="AP83" s="1001"/>
      <c r="AQ83" s="159"/>
      <c r="AR83" s="280"/>
      <c r="AS83" s="164"/>
      <c r="AU83" s="147"/>
      <c r="AV83" s="147"/>
    </row>
    <row r="84" spans="1:53" s="49" customFormat="1" ht="11.25" customHeight="1" x14ac:dyDescent="0.35">
      <c r="A84" s="215"/>
      <c r="B84" s="216"/>
      <c r="C84" s="105"/>
      <c r="D84" s="105"/>
      <c r="E84" s="105"/>
      <c r="F84" s="105"/>
      <c r="G84" s="105"/>
      <c r="H84" s="105"/>
      <c r="I84" s="105"/>
      <c r="J84" s="105"/>
      <c r="K84" s="105"/>
      <c r="L84" s="91"/>
      <c r="M84" s="222"/>
      <c r="N84" s="980" t="s">
        <v>252</v>
      </c>
      <c r="O84" s="981"/>
      <c r="P84" s="981"/>
      <c r="Q84" s="981"/>
      <c r="R84" s="982"/>
      <c r="S84" s="228" t="s">
        <v>245</v>
      </c>
      <c r="T84" s="238" t="s">
        <v>242</v>
      </c>
      <c r="U84" s="238"/>
      <c r="V84" s="238"/>
      <c r="W84" s="238"/>
      <c r="X84" s="989" t="s">
        <v>243</v>
      </c>
      <c r="Y84" s="990"/>
      <c r="Z84" s="990"/>
      <c r="AA84" s="990"/>
      <c r="AB84" s="991"/>
      <c r="AC84" s="986" t="s">
        <v>155</v>
      </c>
      <c r="AD84" s="987"/>
      <c r="AE84" s="987"/>
      <c r="AF84" s="987"/>
      <c r="AG84" s="987"/>
      <c r="AH84" s="987"/>
      <c r="AI84" s="987"/>
      <c r="AJ84" s="987"/>
      <c r="AK84" s="987"/>
      <c r="AL84" s="988"/>
      <c r="AM84" s="241"/>
      <c r="AN84" s="241"/>
      <c r="AO84" s="241"/>
      <c r="AP84" s="242"/>
      <c r="AQ84" s="159"/>
      <c r="AR84" s="280"/>
      <c r="AS84" s="164"/>
      <c r="AU84" s="147"/>
      <c r="AV84" s="147"/>
    </row>
    <row r="85" spans="1:53" s="49" customFormat="1" ht="22.5" customHeight="1" x14ac:dyDescent="0.35">
      <c r="A85" s="262"/>
      <c r="B85" s="223"/>
      <c r="C85" s="206"/>
      <c r="D85" s="206"/>
      <c r="E85" s="206"/>
      <c r="F85" s="206"/>
      <c r="G85" s="206"/>
      <c r="H85" s="206"/>
      <c r="I85" s="206"/>
      <c r="J85" s="206"/>
      <c r="K85" s="206"/>
      <c r="L85" s="207"/>
      <c r="M85" s="178"/>
      <c r="N85" s="992" t="str">
        <f>IF($A$80="■",$A$40,"")</f>
        <v/>
      </c>
      <c r="O85" s="993"/>
      <c r="P85" s="993"/>
      <c r="Q85" s="993"/>
      <c r="R85" s="994"/>
      <c r="S85" s="204"/>
      <c r="T85" s="956"/>
      <c r="U85" s="954"/>
      <c r="V85" s="954"/>
      <c r="W85" s="955"/>
      <c r="X85" s="243"/>
      <c r="Y85" s="956"/>
      <c r="Z85" s="954"/>
      <c r="AA85" s="954"/>
      <c r="AB85" s="995"/>
      <c r="AC85" s="996"/>
      <c r="AD85" s="997"/>
      <c r="AE85" s="997"/>
      <c r="AF85" s="997"/>
      <c r="AG85" s="997"/>
      <c r="AH85" s="997"/>
      <c r="AI85" s="997"/>
      <c r="AJ85" s="997"/>
      <c r="AK85" s="997"/>
      <c r="AL85" s="998"/>
      <c r="AM85" s="999"/>
      <c r="AN85" s="1000"/>
      <c r="AO85" s="1000"/>
      <c r="AP85" s="1001"/>
      <c r="AQ85" s="159"/>
      <c r="AR85" s="280"/>
      <c r="AS85" s="164"/>
      <c r="AU85" s="147"/>
      <c r="AV85" s="147"/>
    </row>
    <row r="86" spans="1:53" ht="11.25" customHeight="1" x14ac:dyDescent="0.15">
      <c r="A86" s="85"/>
      <c r="B86" s="220"/>
      <c r="C86" s="85"/>
      <c r="D86" s="85"/>
      <c r="E86" s="85"/>
      <c r="F86" s="85"/>
      <c r="G86" s="85"/>
      <c r="H86" s="85"/>
      <c r="I86" s="85"/>
      <c r="J86" s="85"/>
      <c r="K86" s="86"/>
      <c r="L86" s="86"/>
      <c r="M86" s="86"/>
      <c r="N86" s="86"/>
      <c r="O86" s="86"/>
      <c r="P86" s="86"/>
      <c r="Q86" s="86"/>
      <c r="R86" s="86"/>
      <c r="S86" s="86"/>
      <c r="T86" s="86"/>
      <c r="U86" s="86"/>
      <c r="V86" s="86"/>
      <c r="W86" s="86"/>
      <c r="X86" s="86"/>
      <c r="Y86" s="86"/>
      <c r="Z86" s="86"/>
      <c r="AA86" s="86"/>
      <c r="AB86" s="86"/>
      <c r="AC86" s="86"/>
      <c r="AD86" s="86"/>
      <c r="AE86" s="86"/>
      <c r="AF86" s="86"/>
      <c r="AG86" s="86"/>
      <c r="AH86" s="86"/>
      <c r="AI86" s="86"/>
      <c r="AJ86" s="86"/>
      <c r="AK86" s="86"/>
      <c r="AL86" s="86"/>
      <c r="AM86" s="86"/>
      <c r="AN86" s="86"/>
      <c r="AO86" s="86"/>
      <c r="AP86" s="86"/>
      <c r="AQ86" s="139"/>
      <c r="AR86" s="280"/>
      <c r="AS86" s="164"/>
      <c r="AU86" s="1"/>
      <c r="AW86" s="50"/>
      <c r="AX86" s="1"/>
      <c r="AY86" s="1"/>
      <c r="AZ86" s="1"/>
    </row>
    <row r="87" spans="1:53" s="62" customFormat="1" ht="15" customHeight="1" x14ac:dyDescent="0.15">
      <c r="A87" s="143"/>
      <c r="B87" s="141" t="str">
        <f>IF($AU$1=リスト!$K$2,"　[5]-2-2.　SSL-VPN接続","SSL-VPN接続")</f>
        <v>　[5]-2-2.　SSL-VPN接続</v>
      </c>
      <c r="C87" s="144"/>
      <c r="D87" s="144"/>
      <c r="E87" s="144"/>
      <c r="F87" s="144"/>
      <c r="G87" s="144"/>
      <c r="H87" s="144"/>
      <c r="I87" s="144"/>
      <c r="J87" s="144"/>
      <c r="K87" s="144"/>
      <c r="L87" s="144"/>
      <c r="M87" s="144"/>
      <c r="N87" s="144"/>
      <c r="O87" s="144"/>
      <c r="P87" s="144"/>
      <c r="Q87" s="144"/>
      <c r="R87" s="144"/>
      <c r="S87" s="144"/>
      <c r="T87" s="144"/>
      <c r="U87" s="144"/>
      <c r="V87" s="144"/>
      <c r="W87" s="144"/>
      <c r="X87" s="144"/>
      <c r="Y87" s="144"/>
      <c r="Z87" s="144"/>
      <c r="AA87" s="144"/>
      <c r="AB87" s="144"/>
      <c r="AC87" s="144"/>
      <c r="AD87" s="144"/>
      <c r="AE87" s="144"/>
      <c r="AF87" s="144"/>
      <c r="AG87" s="144"/>
      <c r="AH87" s="144"/>
      <c r="AI87" s="144"/>
      <c r="AJ87" s="144"/>
      <c r="AK87" s="144"/>
      <c r="AL87" s="145"/>
      <c r="AM87" s="143"/>
      <c r="AN87" s="144"/>
      <c r="AO87" s="144"/>
      <c r="AP87" s="144"/>
      <c r="AQ87" s="205"/>
      <c r="AR87" s="280"/>
      <c r="AS87" s="164"/>
      <c r="AT87" s="49"/>
      <c r="AU87" s="147"/>
      <c r="AV87" s="147"/>
      <c r="AW87" s="147"/>
      <c r="AX87" s="147"/>
      <c r="AY87" s="147"/>
      <c r="AZ87" s="147"/>
      <c r="BA87" s="49"/>
    </row>
    <row r="88" spans="1:53" s="62" customFormat="1" ht="11.25" customHeight="1" x14ac:dyDescent="0.15">
      <c r="A88" s="879" t="s">
        <v>64</v>
      </c>
      <c r="B88" s="880"/>
      <c r="C88" s="883" t="s">
        <v>203</v>
      </c>
      <c r="D88" s="883"/>
      <c r="E88" s="883"/>
      <c r="F88" s="883"/>
      <c r="G88" s="883"/>
      <c r="H88" s="883"/>
      <c r="I88" s="883"/>
      <c r="J88" s="883"/>
      <c r="K88" s="883"/>
      <c r="L88" s="884" t="s">
        <v>134</v>
      </c>
      <c r="M88" s="885"/>
      <c r="N88" s="813" t="s">
        <v>252</v>
      </c>
      <c r="O88" s="814"/>
      <c r="P88" s="814"/>
      <c r="Q88" s="814"/>
      <c r="R88" s="814"/>
      <c r="S88" s="275" t="s">
        <v>259</v>
      </c>
      <c r="T88" s="276"/>
      <c r="U88" s="276"/>
      <c r="V88" s="276"/>
      <c r="W88" s="277"/>
      <c r="X88" s="276" t="s">
        <v>251</v>
      </c>
      <c r="Y88" s="276"/>
      <c r="Z88" s="276"/>
      <c r="AA88" s="900" t="s">
        <v>258</v>
      </c>
      <c r="AB88" s="885"/>
      <c r="AC88" s="967" t="s">
        <v>155</v>
      </c>
      <c r="AD88" s="886"/>
      <c r="AE88" s="886"/>
      <c r="AF88" s="886"/>
      <c r="AG88" s="886"/>
      <c r="AH88" s="886"/>
      <c r="AI88" s="886"/>
      <c r="AJ88" s="886"/>
      <c r="AK88" s="886"/>
      <c r="AL88" s="887"/>
      <c r="AM88" s="225"/>
      <c r="AN88" s="225"/>
      <c r="AO88" s="225"/>
      <c r="AP88" s="226"/>
      <c r="AQ88" s="205"/>
      <c r="AR88" s="280"/>
      <c r="AS88" s="164"/>
      <c r="AT88" s="147"/>
      <c r="AZ88" s="49"/>
      <c r="BA88" s="147"/>
    </row>
    <row r="89" spans="1:53" s="62" customFormat="1" ht="22.5" customHeight="1" x14ac:dyDescent="0.15">
      <c r="A89" s="895"/>
      <c r="B89" s="896"/>
      <c r="C89" s="898"/>
      <c r="D89" s="898"/>
      <c r="E89" s="898"/>
      <c r="F89" s="898"/>
      <c r="G89" s="898"/>
      <c r="H89" s="898"/>
      <c r="I89" s="898"/>
      <c r="J89" s="898"/>
      <c r="K89" s="898"/>
      <c r="L89" s="901"/>
      <c r="M89" s="902"/>
      <c r="N89" s="890" t="str">
        <f>IF($A88="■",$A$40,"")</f>
        <v/>
      </c>
      <c r="O89" s="891"/>
      <c r="P89" s="891"/>
      <c r="Q89" s="891"/>
      <c r="R89" s="891"/>
      <c r="S89" s="252"/>
      <c r="T89" s="1002"/>
      <c r="U89" s="1003"/>
      <c r="V89" s="1003"/>
      <c r="W89" s="1004"/>
      <c r="X89" s="251"/>
      <c r="Y89" s="1005" t="s">
        <v>64</v>
      </c>
      <c r="Z89" s="1006"/>
      <c r="AA89" s="1007"/>
      <c r="AB89" s="1008"/>
      <c r="AC89" s="906"/>
      <c r="AD89" s="893"/>
      <c r="AE89" s="893"/>
      <c r="AF89" s="893"/>
      <c r="AG89" s="893"/>
      <c r="AH89" s="893"/>
      <c r="AI89" s="893"/>
      <c r="AJ89" s="893"/>
      <c r="AK89" s="893"/>
      <c r="AL89" s="894"/>
      <c r="AM89" s="249"/>
      <c r="AN89" s="249"/>
      <c r="AO89" s="249"/>
      <c r="AP89" s="250"/>
      <c r="AQ89" s="205"/>
      <c r="AR89" s="280"/>
      <c r="AS89" s="164"/>
      <c r="AT89" s="147"/>
      <c r="AZ89" s="49"/>
      <c r="BA89" s="147"/>
    </row>
    <row r="90" spans="1:53" ht="11.25" customHeight="1" x14ac:dyDescent="0.15">
      <c r="A90" s="85"/>
      <c r="B90" s="220"/>
      <c r="C90" s="85"/>
      <c r="D90" s="85"/>
      <c r="E90" s="85"/>
      <c r="F90" s="85"/>
      <c r="G90" s="85"/>
      <c r="H90" s="85"/>
      <c r="I90" s="85"/>
      <c r="J90" s="85"/>
      <c r="K90" s="86"/>
      <c r="L90" s="86"/>
      <c r="M90" s="86"/>
      <c r="N90" s="86"/>
      <c r="O90" s="86"/>
      <c r="P90" s="86"/>
      <c r="Q90" s="86"/>
      <c r="R90" s="86"/>
      <c r="S90" s="86"/>
      <c r="T90" s="86"/>
      <c r="U90" s="86"/>
      <c r="V90" s="86"/>
      <c r="W90" s="86"/>
      <c r="X90" s="86"/>
      <c r="Y90" s="86"/>
      <c r="Z90" s="86"/>
      <c r="AA90" s="86"/>
      <c r="AB90" s="86"/>
      <c r="AC90" s="86"/>
      <c r="AD90" s="86"/>
      <c r="AE90" s="86"/>
      <c r="AF90" s="86"/>
      <c r="AG90" s="86"/>
      <c r="AH90" s="86"/>
      <c r="AI90" s="86"/>
      <c r="AJ90" s="86"/>
      <c r="AK90" s="86"/>
      <c r="AL90" s="86"/>
      <c r="AM90" s="86"/>
      <c r="AN90" s="86"/>
      <c r="AO90" s="86"/>
      <c r="AP90" s="86"/>
      <c r="AQ90" s="139"/>
      <c r="AR90" s="280"/>
      <c r="AS90" s="164"/>
      <c r="AU90" s="1"/>
      <c r="AW90" s="50"/>
      <c r="AX90" s="1"/>
      <c r="AY90" s="1"/>
      <c r="AZ90" s="1"/>
    </row>
    <row r="91" spans="1:53" s="62" customFormat="1" ht="15" customHeight="1" x14ac:dyDescent="0.15">
      <c r="A91" s="143"/>
      <c r="B91" s="141" t="str">
        <f>IF($AU$1=リスト!$K$2,"　[5]-2-3.　SINET4接続","SINET4接続")</f>
        <v>　[5]-2-3.　SINET4接続</v>
      </c>
      <c r="C91" s="144"/>
      <c r="D91" s="144"/>
      <c r="E91" s="144"/>
      <c r="F91" s="144"/>
      <c r="G91" s="144"/>
      <c r="H91" s="144"/>
      <c r="I91" s="144"/>
      <c r="J91" s="144"/>
      <c r="K91" s="144"/>
      <c r="L91" s="144"/>
      <c r="M91" s="144"/>
      <c r="N91" s="144"/>
      <c r="O91" s="144"/>
      <c r="P91" s="144"/>
      <c r="Q91" s="144"/>
      <c r="R91" s="144"/>
      <c r="S91" s="144"/>
      <c r="T91" s="144"/>
      <c r="U91" s="144"/>
      <c r="V91" s="144"/>
      <c r="W91" s="144"/>
      <c r="X91" s="144"/>
      <c r="Y91" s="144"/>
      <c r="Z91" s="144"/>
      <c r="AA91" s="144"/>
      <c r="AB91" s="144"/>
      <c r="AC91" s="144"/>
      <c r="AD91" s="144"/>
      <c r="AE91" s="144"/>
      <c r="AF91" s="144"/>
      <c r="AG91" s="144"/>
      <c r="AH91" s="144"/>
      <c r="AI91" s="144"/>
      <c r="AJ91" s="144"/>
      <c r="AK91" s="144"/>
      <c r="AL91" s="145"/>
      <c r="AM91" s="143"/>
      <c r="AN91" s="144"/>
      <c r="AO91" s="144"/>
      <c r="AP91" s="144"/>
      <c r="AQ91" s="205"/>
      <c r="AR91" s="280"/>
      <c r="AS91" s="164"/>
      <c r="AT91" s="49"/>
      <c r="AU91" s="147"/>
      <c r="AV91" s="147"/>
      <c r="AW91" s="147"/>
      <c r="AX91" s="147"/>
      <c r="AY91" s="147"/>
      <c r="AZ91" s="147"/>
      <c r="BA91" s="49"/>
    </row>
    <row r="92" spans="1:53" s="62" customFormat="1" ht="11.25" customHeight="1" x14ac:dyDescent="0.15">
      <c r="A92" s="879" t="s">
        <v>64</v>
      </c>
      <c r="B92" s="880"/>
      <c r="C92" s="883" t="s">
        <v>257</v>
      </c>
      <c r="D92" s="883"/>
      <c r="E92" s="883"/>
      <c r="F92" s="883"/>
      <c r="G92" s="883"/>
      <c r="H92" s="883"/>
      <c r="I92" s="883"/>
      <c r="J92" s="883"/>
      <c r="K92" s="883"/>
      <c r="L92" s="884" t="s">
        <v>134</v>
      </c>
      <c r="M92" s="885"/>
      <c r="N92" s="813" t="s">
        <v>260</v>
      </c>
      <c r="O92" s="814"/>
      <c r="P92" s="814"/>
      <c r="Q92" s="814"/>
      <c r="R92" s="899"/>
      <c r="S92" s="1013" t="s">
        <v>261</v>
      </c>
      <c r="T92" s="971"/>
      <c r="U92" s="971"/>
      <c r="V92" s="971"/>
      <c r="W92" s="971"/>
      <c r="X92" s="971"/>
      <c r="Y92" s="971"/>
      <c r="Z92" s="971"/>
      <c r="AA92" s="971"/>
      <c r="AB92" s="972"/>
      <c r="AC92" s="967" t="s">
        <v>155</v>
      </c>
      <c r="AD92" s="886"/>
      <c r="AE92" s="886"/>
      <c r="AF92" s="886"/>
      <c r="AG92" s="886"/>
      <c r="AH92" s="886"/>
      <c r="AI92" s="886"/>
      <c r="AJ92" s="886"/>
      <c r="AK92" s="886"/>
      <c r="AL92" s="887"/>
      <c r="AM92" s="225"/>
      <c r="AN92" s="225"/>
      <c r="AO92" s="225"/>
      <c r="AP92" s="226"/>
      <c r="AQ92" s="205"/>
      <c r="AR92" s="280"/>
      <c r="AS92" s="164"/>
      <c r="AT92" s="147"/>
      <c r="AZ92" s="49"/>
      <c r="BA92" s="147"/>
    </row>
    <row r="93" spans="1:53" s="62" customFormat="1" ht="22.5" customHeight="1" x14ac:dyDescent="0.15">
      <c r="A93" s="895"/>
      <c r="B93" s="896"/>
      <c r="C93" s="898"/>
      <c r="D93" s="898"/>
      <c r="E93" s="898"/>
      <c r="F93" s="898"/>
      <c r="G93" s="898"/>
      <c r="H93" s="898"/>
      <c r="I93" s="898"/>
      <c r="J93" s="898"/>
      <c r="K93" s="898"/>
      <c r="L93" s="937"/>
      <c r="M93" s="938"/>
      <c r="N93" s="890" t="str">
        <f>IF($A92="■",$A$40,"")</f>
        <v/>
      </c>
      <c r="O93" s="891"/>
      <c r="P93" s="891"/>
      <c r="Q93" s="891"/>
      <c r="R93" s="903"/>
      <c r="S93" s="229" t="s">
        <v>237</v>
      </c>
      <c r="T93" s="973"/>
      <c r="U93" s="974"/>
      <c r="V93" s="974"/>
      <c r="W93" s="975"/>
      <c r="X93" s="253" t="s">
        <v>238</v>
      </c>
      <c r="Y93" s="973"/>
      <c r="Z93" s="974"/>
      <c r="AA93" s="974"/>
      <c r="AB93" s="976"/>
      <c r="AC93" s="906"/>
      <c r="AD93" s="893"/>
      <c r="AE93" s="893"/>
      <c r="AF93" s="893"/>
      <c r="AG93" s="893"/>
      <c r="AH93" s="893"/>
      <c r="AI93" s="893"/>
      <c r="AJ93" s="893"/>
      <c r="AK93" s="893"/>
      <c r="AL93" s="894"/>
      <c r="AM93" s="249"/>
      <c r="AN93" s="249"/>
      <c r="AO93" s="249"/>
      <c r="AP93" s="250"/>
      <c r="AQ93" s="205"/>
      <c r="AR93" s="280"/>
      <c r="AS93" s="164"/>
      <c r="AT93" s="147"/>
      <c r="AZ93" s="49"/>
      <c r="BA93" s="147"/>
    </row>
    <row r="94" spans="1:53" ht="11.25" customHeight="1" x14ac:dyDescent="0.15">
      <c r="A94" s="85"/>
      <c r="B94" s="220"/>
      <c r="C94" s="85"/>
      <c r="D94" s="85"/>
      <c r="E94" s="85"/>
      <c r="F94" s="85"/>
      <c r="G94" s="85"/>
      <c r="H94" s="85"/>
      <c r="I94" s="85"/>
      <c r="J94" s="85"/>
      <c r="K94" s="86"/>
      <c r="L94" s="86"/>
      <c r="M94" s="86"/>
      <c r="N94" s="86"/>
      <c r="O94" s="86"/>
      <c r="P94" s="86"/>
      <c r="Q94" s="86"/>
      <c r="R94" s="86"/>
      <c r="S94" s="86"/>
      <c r="T94" s="86"/>
      <c r="U94" s="86"/>
      <c r="V94" s="86"/>
      <c r="W94" s="86"/>
      <c r="X94" s="86"/>
      <c r="Y94" s="86"/>
      <c r="Z94" s="86"/>
      <c r="AA94" s="86"/>
      <c r="AB94" s="86"/>
      <c r="AC94" s="86"/>
      <c r="AD94" s="86"/>
      <c r="AE94" s="86"/>
      <c r="AF94" s="86"/>
      <c r="AG94" s="86"/>
      <c r="AH94" s="86"/>
      <c r="AI94" s="86"/>
      <c r="AJ94" s="86"/>
      <c r="AK94" s="86"/>
      <c r="AL94" s="86"/>
      <c r="AM94" s="86"/>
      <c r="AN94" s="86"/>
      <c r="AO94" s="86"/>
      <c r="AP94" s="86"/>
      <c r="AQ94" s="139"/>
      <c r="AR94" s="280"/>
      <c r="AS94" s="164"/>
      <c r="AU94" s="1"/>
      <c r="AW94" s="50"/>
      <c r="AX94" s="1"/>
      <c r="AY94" s="1"/>
      <c r="AZ94" s="1"/>
    </row>
    <row r="95" spans="1:53" s="62" customFormat="1" ht="15" customHeight="1" x14ac:dyDescent="0.15">
      <c r="A95" s="143"/>
      <c r="B95" s="141" t="s">
        <v>268</v>
      </c>
      <c r="C95" s="144"/>
      <c r="D95" s="144"/>
      <c r="E95" s="144"/>
      <c r="F95" s="144"/>
      <c r="G95" s="144"/>
      <c r="H95" s="144"/>
      <c r="I95" s="144"/>
      <c r="J95" s="144"/>
      <c r="K95" s="214"/>
      <c r="L95" s="144"/>
      <c r="M95" s="144"/>
      <c r="N95" s="144"/>
      <c r="O95" s="144"/>
      <c r="P95" s="144"/>
      <c r="Q95" s="144"/>
      <c r="R95" s="144"/>
      <c r="S95" s="144"/>
      <c r="T95" s="144"/>
      <c r="U95" s="144"/>
      <c r="V95" s="144"/>
      <c r="W95" s="144"/>
      <c r="X95" s="144"/>
      <c r="Y95" s="144"/>
      <c r="Z95" s="144"/>
      <c r="AA95" s="144"/>
      <c r="AB95" s="144"/>
      <c r="AC95" s="144"/>
      <c r="AD95" s="144"/>
      <c r="AE95" s="144"/>
      <c r="AF95" s="144"/>
      <c r="AG95" s="144"/>
      <c r="AH95" s="144"/>
      <c r="AI95" s="144"/>
      <c r="AJ95" s="144"/>
      <c r="AK95" s="144"/>
      <c r="AL95" s="144"/>
      <c r="AM95" s="144"/>
      <c r="AN95" s="144"/>
      <c r="AO95" s="144"/>
      <c r="AP95" s="145"/>
      <c r="AQ95" s="205"/>
      <c r="AR95" s="280"/>
      <c r="AS95" s="164"/>
      <c r="AT95" s="147"/>
      <c r="AU95" s="167" t="s">
        <v>200</v>
      </c>
      <c r="AV95" s="49"/>
      <c r="AW95" s="49"/>
      <c r="AX95" s="49"/>
      <c r="AY95" s="49"/>
      <c r="AZ95" s="49"/>
      <c r="BA95" s="147"/>
    </row>
    <row r="96" spans="1:53" ht="15" customHeight="1" x14ac:dyDescent="0.15">
      <c r="A96" s="1009" t="str">
        <f>IF($AU$1=リスト!$K$2,"ご利用開始希望日","ご利用開始日/契約番号")</f>
        <v>ご利用開始希望日</v>
      </c>
      <c r="B96" s="1010"/>
      <c r="C96" s="1010"/>
      <c r="D96" s="1010"/>
      <c r="E96" s="1011"/>
      <c r="F96" s="1009" t="s">
        <v>159</v>
      </c>
      <c r="G96" s="1010"/>
      <c r="H96" s="1010"/>
      <c r="I96" s="1010"/>
      <c r="J96" s="1010"/>
      <c r="K96" s="1010"/>
      <c r="L96" s="1010"/>
      <c r="M96" s="1010"/>
      <c r="N96" s="1010"/>
      <c r="O96" s="1010"/>
      <c r="P96" s="1010"/>
      <c r="Q96" s="1010"/>
      <c r="R96" s="1010"/>
      <c r="S96" s="1010"/>
      <c r="T96" s="1009" t="s">
        <v>134</v>
      </c>
      <c r="U96" s="1011"/>
      <c r="V96" s="717" t="str">
        <f>IF($AU$1=リスト!$K$2,"備考","閉域網接続情報")</f>
        <v>備考</v>
      </c>
      <c r="W96" s="1012"/>
      <c r="X96" s="1012"/>
      <c r="Y96" s="1012"/>
      <c r="Z96" s="1012"/>
      <c r="AA96" s="1012"/>
      <c r="AB96" s="1012"/>
      <c r="AC96" s="1012"/>
      <c r="AD96" s="1012"/>
      <c r="AE96" s="1012"/>
      <c r="AF96" s="1012"/>
      <c r="AG96" s="1012"/>
      <c r="AH96" s="1012"/>
      <c r="AI96" s="1012"/>
      <c r="AJ96" s="1012"/>
      <c r="AK96" s="1012"/>
      <c r="AL96" s="718"/>
      <c r="AM96" s="717" t="s">
        <v>184</v>
      </c>
      <c r="AN96" s="1012"/>
      <c r="AO96" s="1012"/>
      <c r="AP96" s="718"/>
      <c r="AQ96" s="91"/>
      <c r="AR96" s="280"/>
      <c r="AS96" s="164"/>
      <c r="AT96" s="111"/>
      <c r="AU96" s="180" t="s">
        <v>195</v>
      </c>
      <c r="AV96" s="255"/>
      <c r="AW96" s="180"/>
      <c r="AX96" s="180"/>
      <c r="AY96" s="180"/>
      <c r="AZ96" s="1"/>
      <c r="BA96" s="147"/>
    </row>
    <row r="97" spans="1:53" ht="22.5" customHeight="1" x14ac:dyDescent="0.35">
      <c r="A97" s="1021" t="str">
        <f>IF(F97="","",N64)</f>
        <v/>
      </c>
      <c r="B97" s="1022"/>
      <c r="C97" s="1022"/>
      <c r="D97" s="1022"/>
      <c r="E97" s="1023"/>
      <c r="F97" s="877" t="str">
        <f>IF($L$64&gt;=1,リスト!#REF!,"")</f>
        <v/>
      </c>
      <c r="G97" s="878"/>
      <c r="H97" s="878"/>
      <c r="I97" s="878"/>
      <c r="J97" s="878"/>
      <c r="K97" s="878"/>
      <c r="L97" s="878"/>
      <c r="M97" s="878"/>
      <c r="N97" s="878"/>
      <c r="O97" s="878"/>
      <c r="P97" s="878"/>
      <c r="Q97" s="878"/>
      <c r="R97" s="878"/>
      <c r="S97" s="1024"/>
      <c r="T97" s="1025" t="str">
        <f>IF(F97="","",$L$64)</f>
        <v/>
      </c>
      <c r="U97" s="1026"/>
      <c r="V97" s="1027" t="e">
        <f>IF(OR($F97=リスト!#REF!,$F97=リスト!#REF!,$F97=リスト!#REF!),VLOOKUP($F97,$AU$96:$AY$101,2,0),"")</f>
        <v>#REF!</v>
      </c>
      <c r="W97" s="1028"/>
      <c r="X97" s="1028"/>
      <c r="Y97" s="1028"/>
      <c r="Z97" s="1014"/>
      <c r="AA97" s="1014"/>
      <c r="AB97" s="1014"/>
      <c r="AC97" s="1014"/>
      <c r="AD97" s="1028" t="e">
        <f>IF(OR($F97=リスト!#REF!,$F97=リスト!#REF!,$F97=リスト!#REF!),VLOOKUP($F97,$AU$96:$AY$101,3,0),"")</f>
        <v>#REF!</v>
      </c>
      <c r="AE97" s="1028"/>
      <c r="AF97" s="1028"/>
      <c r="AG97" s="1028"/>
      <c r="AH97" s="1014"/>
      <c r="AI97" s="1014"/>
      <c r="AJ97" s="1014"/>
      <c r="AK97" s="1014"/>
      <c r="AL97" s="1015"/>
      <c r="AM97" s="835" t="str">
        <f t="shared" ref="AM97" si="0">IF(F97="","",A97)</f>
        <v/>
      </c>
      <c r="AN97" s="836"/>
      <c r="AO97" s="836"/>
      <c r="AP97" s="837"/>
      <c r="AQ97" s="173"/>
      <c r="AR97" s="280"/>
      <c r="AS97" s="164"/>
      <c r="AU97" s="180" t="s">
        <v>152</v>
      </c>
      <c r="AV97" s="180" t="s">
        <v>196</v>
      </c>
      <c r="AW97" s="180" t="s">
        <v>197</v>
      </c>
      <c r="AX97" s="255"/>
      <c r="AY97" s="255"/>
      <c r="AZ97" s="1"/>
    </row>
    <row r="98" spans="1:53" ht="15" customHeight="1" x14ac:dyDescent="0.15">
      <c r="A98" s="841"/>
      <c r="B98" s="842"/>
      <c r="C98" s="842"/>
      <c r="D98" s="842"/>
      <c r="E98" s="843"/>
      <c r="F98" s="176"/>
      <c r="G98" s="177"/>
      <c r="H98" s="177"/>
      <c r="I98" s="177"/>
      <c r="J98" s="206"/>
      <c r="K98" s="206"/>
      <c r="L98" s="206"/>
      <c r="M98" s="206"/>
      <c r="N98" s="206"/>
      <c r="O98" s="206"/>
      <c r="P98" s="194" t="s">
        <v>247</v>
      </c>
      <c r="Q98" s="846" t="str">
        <f>IF(F97="","",VLOOKUP(F97,リスト!$B:$C,2,0))</f>
        <v/>
      </c>
      <c r="R98" s="846"/>
      <c r="S98" s="847"/>
      <c r="T98" s="256"/>
      <c r="U98" s="178"/>
      <c r="V98" s="1016" t="e">
        <f>IF(OR($F97=リスト!#REF!,$F97=リスト!#REF!,$F97=リスト!#REF!),VLOOKUP($F97,$AU$96:$AY$101,4,0)&amp;"","")</f>
        <v>#REF!</v>
      </c>
      <c r="W98" s="1017"/>
      <c r="X98" s="1017"/>
      <c r="Y98" s="1017"/>
      <c r="Z98" s="1018"/>
      <c r="AA98" s="1018"/>
      <c r="AB98" s="1018"/>
      <c r="AC98" s="1018"/>
      <c r="AD98" s="1019" t="e">
        <f>IF(OR($F97=リスト!#REF!,$F97=リスト!#REF!,$F97=リスト!#REF!),VLOOKUP($F97,$AU$96:$AY$101,5,0)&amp;"","")</f>
        <v>#REF!</v>
      </c>
      <c r="AE98" s="1019"/>
      <c r="AF98" s="1019"/>
      <c r="AG98" s="1019"/>
      <c r="AH98" s="1018"/>
      <c r="AI98" s="1018"/>
      <c r="AJ98" s="1018"/>
      <c r="AK98" s="1018"/>
      <c r="AL98" s="1020"/>
      <c r="AM98" s="858"/>
      <c r="AN98" s="859"/>
      <c r="AO98" s="859"/>
      <c r="AP98" s="860"/>
      <c r="AQ98" s="173"/>
      <c r="AR98" s="280"/>
      <c r="AS98" s="164"/>
      <c r="AU98" s="180" t="s">
        <v>153</v>
      </c>
      <c r="AV98" s="255" t="s">
        <v>198</v>
      </c>
      <c r="AW98" s="180" t="s">
        <v>199</v>
      </c>
      <c r="AX98" s="255"/>
      <c r="AY98" s="255"/>
      <c r="AZ98" s="1"/>
    </row>
    <row r="99" spans="1:53" ht="22.5" customHeight="1" x14ac:dyDescent="0.35">
      <c r="A99" s="1021" t="str">
        <f>IF(F99="","",N66)</f>
        <v/>
      </c>
      <c r="B99" s="1022"/>
      <c r="C99" s="1022"/>
      <c r="D99" s="1022"/>
      <c r="E99" s="1023"/>
      <c r="F99" s="877" t="str">
        <f>IF($L$66&gt;=1,VLOOKUP('ご契約内容 (old)'!$S$66,リスト!$A$42:$C$43,2,0),"")</f>
        <v/>
      </c>
      <c r="G99" s="878"/>
      <c r="H99" s="878"/>
      <c r="I99" s="878"/>
      <c r="J99" s="878"/>
      <c r="K99" s="878"/>
      <c r="L99" s="878"/>
      <c r="M99" s="878"/>
      <c r="N99" s="878"/>
      <c r="O99" s="878"/>
      <c r="P99" s="878"/>
      <c r="Q99" s="878"/>
      <c r="R99" s="878"/>
      <c r="S99" s="1024"/>
      <c r="T99" s="1025" t="str">
        <f>IF(F99="","",$L$66)</f>
        <v/>
      </c>
      <c r="U99" s="1026"/>
      <c r="V99" s="1027" t="e">
        <f>IF(OR($F99=リスト!#REF!,$F99=リスト!#REF!,$F99=リスト!#REF!),VLOOKUP($F99,$AU$96:$AY$101,2,0),"")</f>
        <v>#REF!</v>
      </c>
      <c r="W99" s="1028"/>
      <c r="X99" s="1028"/>
      <c r="Y99" s="1028"/>
      <c r="Z99" s="1014"/>
      <c r="AA99" s="1014"/>
      <c r="AB99" s="1014"/>
      <c r="AC99" s="1014"/>
      <c r="AD99" s="1028" t="e">
        <f>IF(OR($F99=リスト!#REF!,$F99=リスト!#REF!,$F99=リスト!#REF!),VLOOKUP($F99,$AU$96:$AY$101,3,0),"")</f>
        <v>#REF!</v>
      </c>
      <c r="AE99" s="1028"/>
      <c r="AF99" s="1028"/>
      <c r="AG99" s="1028"/>
      <c r="AH99" s="1014"/>
      <c r="AI99" s="1014"/>
      <c r="AJ99" s="1014"/>
      <c r="AK99" s="1014"/>
      <c r="AL99" s="1015"/>
      <c r="AM99" s="835" t="str">
        <f t="shared" ref="AM99" si="1">IF(F99="","",A99)</f>
        <v/>
      </c>
      <c r="AN99" s="836"/>
      <c r="AO99" s="836"/>
      <c r="AP99" s="837"/>
      <c r="AQ99" s="173"/>
      <c r="AR99" s="280"/>
      <c r="AS99" s="164"/>
      <c r="AU99" s="180" t="s">
        <v>191</v>
      </c>
      <c r="AV99" s="255" t="s">
        <v>198</v>
      </c>
      <c r="AW99" s="180" t="s">
        <v>199</v>
      </c>
      <c r="AX99" s="180"/>
      <c r="AY99" s="180"/>
      <c r="AZ99" s="1"/>
    </row>
    <row r="100" spans="1:53" ht="15" customHeight="1" x14ac:dyDescent="0.15">
      <c r="A100" s="841"/>
      <c r="B100" s="842"/>
      <c r="C100" s="842"/>
      <c r="D100" s="842"/>
      <c r="E100" s="843"/>
      <c r="F100" s="176"/>
      <c r="G100" s="177"/>
      <c r="H100" s="177"/>
      <c r="I100" s="177"/>
      <c r="J100" s="206"/>
      <c r="K100" s="206"/>
      <c r="L100" s="206"/>
      <c r="M100" s="206"/>
      <c r="N100" s="206"/>
      <c r="O100" s="206"/>
      <c r="P100" s="194" t="s">
        <v>194</v>
      </c>
      <c r="Q100" s="846" t="str">
        <f>IF(F99="","",VLOOKUP(F99,リスト!$B:$C,2,0))</f>
        <v/>
      </c>
      <c r="R100" s="846"/>
      <c r="S100" s="847"/>
      <c r="T100" s="256"/>
      <c r="U100" s="178"/>
      <c r="V100" s="1016" t="e">
        <f>IF(OR($F99=リスト!#REF!,$F99=リスト!#REF!,$F99=リスト!#REF!),VLOOKUP($F99,$AU$96:$AY$101,4,0)&amp;"","")</f>
        <v>#REF!</v>
      </c>
      <c r="W100" s="1017"/>
      <c r="X100" s="1017"/>
      <c r="Y100" s="1017"/>
      <c r="Z100" s="1018"/>
      <c r="AA100" s="1018"/>
      <c r="AB100" s="1018"/>
      <c r="AC100" s="1018"/>
      <c r="AD100" s="1019" t="e">
        <f>IF(OR($F99=リスト!#REF!,$F99=リスト!#REF!,$F99=リスト!#REF!),VLOOKUP($F99,$AU$96:$AY$101,5,0)&amp;"","")</f>
        <v>#REF!</v>
      </c>
      <c r="AE100" s="1019"/>
      <c r="AF100" s="1019"/>
      <c r="AG100" s="1019"/>
      <c r="AH100" s="1018"/>
      <c r="AI100" s="1018"/>
      <c r="AJ100" s="1018"/>
      <c r="AK100" s="1018"/>
      <c r="AL100" s="1020"/>
      <c r="AM100" s="858"/>
      <c r="AN100" s="859"/>
      <c r="AO100" s="859"/>
      <c r="AP100" s="860"/>
      <c r="AQ100" s="173"/>
      <c r="AR100" s="280"/>
      <c r="AS100" s="164"/>
      <c r="AU100" s="255" t="s">
        <v>150</v>
      </c>
      <c r="AV100" s="255"/>
      <c r="AW100" s="180"/>
      <c r="AX100" s="180"/>
      <c r="AY100" s="180"/>
      <c r="AZ100" s="1"/>
    </row>
    <row r="101" spans="1:53" ht="22.5" customHeight="1" x14ac:dyDescent="0.35">
      <c r="A101" s="1021" t="str">
        <f>IF(F101="","",S67)</f>
        <v/>
      </c>
      <c r="B101" s="1022"/>
      <c r="C101" s="1022"/>
      <c r="D101" s="1022"/>
      <c r="E101" s="1023"/>
      <c r="F101" s="877" t="str">
        <f>IF($L$68&gt;=1,VLOOKUP($O$69,リスト!$A$39:$C$41,2,0),"")</f>
        <v/>
      </c>
      <c r="G101" s="878"/>
      <c r="H101" s="878"/>
      <c r="I101" s="878"/>
      <c r="J101" s="878"/>
      <c r="K101" s="878"/>
      <c r="L101" s="878"/>
      <c r="M101" s="878"/>
      <c r="N101" s="878"/>
      <c r="O101" s="878"/>
      <c r="P101" s="878"/>
      <c r="Q101" s="878"/>
      <c r="R101" s="878"/>
      <c r="S101" s="1024"/>
      <c r="T101" s="1025" t="str">
        <f>IF(F101="","","1")</f>
        <v/>
      </c>
      <c r="U101" s="1026"/>
      <c r="V101" s="1036" t="e">
        <f>IF(OR($F101=リスト!#REF!,$F101=リスト!#REF!,$F101=リスト!#REF!),VLOOKUP($F101,$AU$96:$AY$101,2,0),"")</f>
        <v>#REF!</v>
      </c>
      <c r="W101" s="1037"/>
      <c r="X101" s="1037"/>
      <c r="Y101" s="1037"/>
      <c r="Z101" s="1029"/>
      <c r="AA101" s="1029"/>
      <c r="AB101" s="1029"/>
      <c r="AC101" s="1038"/>
      <c r="AD101" s="1039" t="e">
        <f>IF(OR($F101=リスト!#REF!,$F101=リスト!#REF!,$F101=リスト!#REF!),VLOOKUP($F101,$AU$96:$AY$101,3,0),"")</f>
        <v>#REF!</v>
      </c>
      <c r="AE101" s="1037"/>
      <c r="AF101" s="1037"/>
      <c r="AG101" s="1037"/>
      <c r="AH101" s="1029"/>
      <c r="AI101" s="1029"/>
      <c r="AJ101" s="1029"/>
      <c r="AK101" s="1029"/>
      <c r="AL101" s="1030"/>
      <c r="AM101" s="835" t="str">
        <f t="shared" ref="AM101" si="2">IF(F101="","",A101)</f>
        <v/>
      </c>
      <c r="AN101" s="836"/>
      <c r="AO101" s="836"/>
      <c r="AP101" s="837"/>
      <c r="AQ101" s="173"/>
      <c r="AR101" s="280"/>
      <c r="AS101" s="164"/>
      <c r="AU101" s="255" t="s">
        <v>151</v>
      </c>
      <c r="AV101" s="255" t="s">
        <v>265</v>
      </c>
      <c r="AW101" s="180" t="s">
        <v>264</v>
      </c>
      <c r="AX101" s="180" t="s">
        <v>266</v>
      </c>
      <c r="AY101" s="180" t="s">
        <v>267</v>
      </c>
      <c r="AZ101" s="1"/>
      <c r="BA101" s="147"/>
    </row>
    <row r="102" spans="1:53" ht="15" customHeight="1" x14ac:dyDescent="0.15">
      <c r="A102" s="841"/>
      <c r="B102" s="842"/>
      <c r="C102" s="842"/>
      <c r="D102" s="842"/>
      <c r="E102" s="843"/>
      <c r="F102" s="176"/>
      <c r="G102" s="177"/>
      <c r="H102" s="177"/>
      <c r="I102" s="177"/>
      <c r="J102" s="206"/>
      <c r="K102" s="206"/>
      <c r="L102" s="206"/>
      <c r="M102" s="206"/>
      <c r="N102" s="206"/>
      <c r="O102" s="206"/>
      <c r="P102" s="194" t="s">
        <v>194</v>
      </c>
      <c r="Q102" s="846" t="str">
        <f>IF(F101="","",VLOOKUP(F101,リスト!$B:$C,2,0))</f>
        <v/>
      </c>
      <c r="R102" s="846"/>
      <c r="S102" s="847"/>
      <c r="T102" s="256"/>
      <c r="U102" s="178"/>
      <c r="V102" s="1031" t="e">
        <f>IF(OR($F101=リスト!#REF!,$F101=リスト!#REF!,$F101=リスト!#REF!),VLOOKUP($F101,$AU$96:$AY$101,4,0)&amp;"","")</f>
        <v>#REF!</v>
      </c>
      <c r="W102" s="1032"/>
      <c r="X102" s="1032"/>
      <c r="Y102" s="1032"/>
      <c r="Z102" s="1033"/>
      <c r="AA102" s="1033"/>
      <c r="AB102" s="1033"/>
      <c r="AC102" s="1034"/>
      <c r="AD102" s="842" t="e">
        <f>IF(OR($F101=リスト!#REF!,$F101=リスト!#REF!,$F101=リスト!#REF!),VLOOKUP($F101,$AU$96:$AY$101,5,0)&amp;"","")</f>
        <v>#REF!</v>
      </c>
      <c r="AE102" s="842"/>
      <c r="AF102" s="842"/>
      <c r="AG102" s="842"/>
      <c r="AH102" s="1033"/>
      <c r="AI102" s="1033"/>
      <c r="AJ102" s="1033"/>
      <c r="AK102" s="1033"/>
      <c r="AL102" s="1035"/>
      <c r="AM102" s="858"/>
      <c r="AN102" s="859"/>
      <c r="AO102" s="859"/>
      <c r="AP102" s="860"/>
      <c r="AQ102" s="173"/>
      <c r="AR102" s="280"/>
      <c r="AS102" s="164"/>
      <c r="AW102" s="1"/>
      <c r="AX102" s="1"/>
      <c r="AY102" s="1"/>
      <c r="AZ102" s="1"/>
      <c r="BA102" s="147"/>
    </row>
    <row r="103" spans="1:53" ht="22.5" customHeight="1" x14ac:dyDescent="0.35">
      <c r="A103" s="1021" t="str">
        <f>IF(F103="","",S70)</f>
        <v/>
      </c>
      <c r="B103" s="1022"/>
      <c r="C103" s="1022"/>
      <c r="D103" s="1022"/>
      <c r="E103" s="1023"/>
      <c r="F103" s="877" t="str">
        <f>IF($L$68&gt;=2,VLOOKUP($O$72,リスト!$A$39:$C$41,2,0),"")</f>
        <v/>
      </c>
      <c r="G103" s="878"/>
      <c r="H103" s="878"/>
      <c r="I103" s="878"/>
      <c r="J103" s="878"/>
      <c r="K103" s="878"/>
      <c r="L103" s="878"/>
      <c r="M103" s="878"/>
      <c r="N103" s="878"/>
      <c r="O103" s="878"/>
      <c r="P103" s="878"/>
      <c r="Q103" s="878"/>
      <c r="R103" s="878"/>
      <c r="S103" s="1024"/>
      <c r="T103" s="1025" t="str">
        <f>IF(F103="","","1")</f>
        <v/>
      </c>
      <c r="U103" s="1026"/>
      <c r="V103" s="1036" t="e">
        <f>IF(OR($F103=リスト!#REF!,$F103=リスト!#REF!,$F103=リスト!#REF!),VLOOKUP($F103,$AU$96:$AY$101,2,0),"")</f>
        <v>#REF!</v>
      </c>
      <c r="W103" s="1037"/>
      <c r="X103" s="1037"/>
      <c r="Y103" s="1037"/>
      <c r="Z103" s="1029"/>
      <c r="AA103" s="1029"/>
      <c r="AB103" s="1029"/>
      <c r="AC103" s="1038"/>
      <c r="AD103" s="1039" t="e">
        <f>IF(OR($F103=リスト!#REF!,$F103=リスト!#REF!,$F103=リスト!#REF!),VLOOKUP($F103,$AU$96:$AY$101,3,0),"")</f>
        <v>#REF!</v>
      </c>
      <c r="AE103" s="1037"/>
      <c r="AF103" s="1037"/>
      <c r="AG103" s="1037"/>
      <c r="AH103" s="1029"/>
      <c r="AI103" s="1029"/>
      <c r="AJ103" s="1029"/>
      <c r="AK103" s="1029"/>
      <c r="AL103" s="1030"/>
      <c r="AM103" s="835" t="str">
        <f t="shared" ref="AM103" si="3">IF(F103="","",A103)</f>
        <v/>
      </c>
      <c r="AN103" s="836"/>
      <c r="AO103" s="836"/>
      <c r="AP103" s="837"/>
      <c r="AQ103" s="173"/>
      <c r="AR103" s="280"/>
      <c r="AS103" s="164"/>
      <c r="AW103" s="1"/>
      <c r="AX103" s="105"/>
      <c r="AZ103" s="1"/>
      <c r="BA103" s="147"/>
    </row>
    <row r="104" spans="1:53" ht="15" customHeight="1" x14ac:dyDescent="0.15">
      <c r="A104" s="841"/>
      <c r="B104" s="842"/>
      <c r="C104" s="842"/>
      <c r="D104" s="842"/>
      <c r="E104" s="843"/>
      <c r="F104" s="176"/>
      <c r="G104" s="177"/>
      <c r="H104" s="177"/>
      <c r="I104" s="177"/>
      <c r="J104" s="206"/>
      <c r="K104" s="206"/>
      <c r="L104" s="206"/>
      <c r="M104" s="206"/>
      <c r="N104" s="206"/>
      <c r="O104" s="206"/>
      <c r="P104" s="194" t="s">
        <v>194</v>
      </c>
      <c r="Q104" s="846" t="str">
        <f>IF(F103="","",VLOOKUP(F103,リスト!$B:$C,2,0))</f>
        <v/>
      </c>
      <c r="R104" s="846"/>
      <c r="S104" s="847"/>
      <c r="T104" s="256"/>
      <c r="U104" s="178"/>
      <c r="V104" s="1031" t="e">
        <f>IF(OR($F103=リスト!#REF!,$F103=リスト!#REF!,$F103=リスト!#REF!),VLOOKUP($F103,$AU$96:$AY$101,4,0)&amp;"","")</f>
        <v>#REF!</v>
      </c>
      <c r="W104" s="1032"/>
      <c r="X104" s="1032"/>
      <c r="Y104" s="1032"/>
      <c r="Z104" s="1033"/>
      <c r="AA104" s="1033"/>
      <c r="AB104" s="1033"/>
      <c r="AC104" s="1034"/>
      <c r="AD104" s="842" t="e">
        <f>IF(OR($F103=リスト!#REF!,$F103=リスト!#REF!,$F103=リスト!#REF!),VLOOKUP($F103,$AU$96:$AY$101,5,0)&amp;"","")</f>
        <v>#REF!</v>
      </c>
      <c r="AE104" s="842"/>
      <c r="AF104" s="842"/>
      <c r="AG104" s="842"/>
      <c r="AH104" s="1033"/>
      <c r="AI104" s="1033"/>
      <c r="AJ104" s="1033"/>
      <c r="AK104" s="1033"/>
      <c r="AL104" s="1035"/>
      <c r="AM104" s="858"/>
      <c r="AN104" s="859"/>
      <c r="AO104" s="859"/>
      <c r="AP104" s="860"/>
      <c r="AQ104" s="173"/>
      <c r="AR104" s="280"/>
      <c r="AS104" s="164"/>
      <c r="AW104" s="1"/>
      <c r="AX104" s="105"/>
      <c r="AZ104" s="1"/>
      <c r="BA104" s="1"/>
    </row>
    <row r="105" spans="1:53" ht="22.5" customHeight="1" x14ac:dyDescent="0.35">
      <c r="A105" s="1021" t="str">
        <f>IF(F105="","",S73)</f>
        <v/>
      </c>
      <c r="B105" s="1022"/>
      <c r="C105" s="1022"/>
      <c r="D105" s="1022"/>
      <c r="E105" s="1023"/>
      <c r="F105" s="877" t="str">
        <f>IF($L$68&gt;=3,VLOOKUP($O$75,リスト!$A$39:$C$41,2,0),"")</f>
        <v/>
      </c>
      <c r="G105" s="878"/>
      <c r="H105" s="878"/>
      <c r="I105" s="878"/>
      <c r="J105" s="878"/>
      <c r="K105" s="878"/>
      <c r="L105" s="878"/>
      <c r="M105" s="878"/>
      <c r="N105" s="878"/>
      <c r="O105" s="878"/>
      <c r="P105" s="878"/>
      <c r="Q105" s="878"/>
      <c r="R105" s="878"/>
      <c r="S105" s="1024"/>
      <c r="T105" s="1025" t="str">
        <f>IF(F105="","","1")</f>
        <v/>
      </c>
      <c r="U105" s="1026"/>
      <c r="V105" s="1036" t="e">
        <f>IF(OR($F105=リスト!#REF!,$F105=リスト!#REF!,$F105=リスト!#REF!),VLOOKUP($F105,$AU$96:$AY$101,2,0),"")</f>
        <v>#REF!</v>
      </c>
      <c r="W105" s="1037"/>
      <c r="X105" s="1037"/>
      <c r="Y105" s="1037"/>
      <c r="Z105" s="1029"/>
      <c r="AA105" s="1029"/>
      <c r="AB105" s="1029"/>
      <c r="AC105" s="1038"/>
      <c r="AD105" s="1039" t="e">
        <f>IF(OR($F105=リスト!#REF!,$F105=リスト!#REF!,$F105=リスト!#REF!),VLOOKUP($F105,$AU$96:$AY$101,3,0),"")</f>
        <v>#REF!</v>
      </c>
      <c r="AE105" s="1037"/>
      <c r="AF105" s="1037"/>
      <c r="AG105" s="1037"/>
      <c r="AH105" s="1029"/>
      <c r="AI105" s="1029"/>
      <c r="AJ105" s="1029"/>
      <c r="AK105" s="1029"/>
      <c r="AL105" s="1030"/>
      <c r="AM105" s="835" t="str">
        <f t="shared" ref="AM105" si="4">IF(F105="","",A105)</f>
        <v/>
      </c>
      <c r="AN105" s="836"/>
      <c r="AO105" s="836"/>
      <c r="AP105" s="837"/>
      <c r="AQ105" s="173"/>
      <c r="AR105" s="280"/>
      <c r="AS105" s="164"/>
      <c r="AW105" s="1"/>
      <c r="AX105" s="105"/>
      <c r="AZ105" s="1"/>
    </row>
    <row r="106" spans="1:53" ht="15" customHeight="1" x14ac:dyDescent="0.15">
      <c r="A106" s="841"/>
      <c r="B106" s="842"/>
      <c r="C106" s="842"/>
      <c r="D106" s="842"/>
      <c r="E106" s="843"/>
      <c r="F106" s="176"/>
      <c r="G106" s="177"/>
      <c r="H106" s="177"/>
      <c r="I106" s="177"/>
      <c r="J106" s="206"/>
      <c r="K106" s="206"/>
      <c r="L106" s="206"/>
      <c r="M106" s="206"/>
      <c r="N106" s="206"/>
      <c r="O106" s="206"/>
      <c r="P106" s="194" t="s">
        <v>194</v>
      </c>
      <c r="Q106" s="846" t="str">
        <f>IF(F105="","",VLOOKUP(F105,リスト!$B:$C,2,0))</f>
        <v/>
      </c>
      <c r="R106" s="846"/>
      <c r="S106" s="847"/>
      <c r="T106" s="256"/>
      <c r="U106" s="178"/>
      <c r="V106" s="1031" t="e">
        <f>IF(OR($F105=リスト!#REF!,$F105=リスト!#REF!,$F105=リスト!#REF!),VLOOKUP($F105,$AU$96:$AY$101,4,0)&amp;"","")</f>
        <v>#REF!</v>
      </c>
      <c r="W106" s="1032"/>
      <c r="X106" s="1032"/>
      <c r="Y106" s="1032"/>
      <c r="Z106" s="1033"/>
      <c r="AA106" s="1033"/>
      <c r="AB106" s="1033"/>
      <c r="AC106" s="1034"/>
      <c r="AD106" s="842" t="e">
        <f>IF(OR($F105=リスト!#REF!,$F105=リスト!#REF!,$F105=リスト!#REF!),VLOOKUP($F105,$AU$96:$AY$101,5,0)&amp;"","")</f>
        <v>#REF!</v>
      </c>
      <c r="AE106" s="842"/>
      <c r="AF106" s="842"/>
      <c r="AG106" s="842"/>
      <c r="AH106" s="1033"/>
      <c r="AI106" s="1033"/>
      <c r="AJ106" s="1033"/>
      <c r="AK106" s="1033"/>
      <c r="AL106" s="1035"/>
      <c r="AM106" s="858"/>
      <c r="AN106" s="859"/>
      <c r="AO106" s="859"/>
      <c r="AP106" s="860"/>
      <c r="AQ106" s="173"/>
      <c r="AR106" s="280"/>
      <c r="AS106" s="164"/>
      <c r="AW106" s="1"/>
      <c r="AX106" s="105"/>
      <c r="AZ106" s="1"/>
    </row>
    <row r="107" spans="1:53" ht="22.5" customHeight="1" x14ac:dyDescent="0.35">
      <c r="A107" s="1021" t="str">
        <f>IF(F107="","",N89)</f>
        <v/>
      </c>
      <c r="B107" s="1022"/>
      <c r="C107" s="1022"/>
      <c r="D107" s="1022"/>
      <c r="E107" s="1023"/>
      <c r="F107" s="877" t="str">
        <f>IF($L$89&gt;=1,リスト!#REF!,"")</f>
        <v/>
      </c>
      <c r="G107" s="878"/>
      <c r="H107" s="878"/>
      <c r="I107" s="878"/>
      <c r="J107" s="878"/>
      <c r="K107" s="878"/>
      <c r="L107" s="878"/>
      <c r="M107" s="878"/>
      <c r="N107" s="878"/>
      <c r="O107" s="878"/>
      <c r="P107" s="878"/>
      <c r="Q107" s="878"/>
      <c r="R107" s="878"/>
      <c r="S107" s="1024"/>
      <c r="T107" s="1025" t="str">
        <f>IF(F107="","",$L$89)</f>
        <v/>
      </c>
      <c r="U107" s="1026"/>
      <c r="V107" s="1036" t="e">
        <f>IF($F107=リスト!#REF!,VLOOKUP($F107,$AU$96:$AY$101,2,0)&amp;"","")</f>
        <v>#REF!</v>
      </c>
      <c r="W107" s="1037"/>
      <c r="X107" s="1037"/>
      <c r="Y107" s="1037"/>
      <c r="Z107" s="1029"/>
      <c r="AA107" s="1029"/>
      <c r="AB107" s="1029"/>
      <c r="AC107" s="1038"/>
      <c r="AD107" s="1039" t="e">
        <f>IF($F107=リスト!#REF!,VLOOKUP($F107,$AU$96:$AY$101,3,0)&amp;"","")</f>
        <v>#REF!</v>
      </c>
      <c r="AE107" s="1037"/>
      <c r="AF107" s="1037"/>
      <c r="AG107" s="1037"/>
      <c r="AH107" s="1029"/>
      <c r="AI107" s="1029"/>
      <c r="AJ107" s="1029"/>
      <c r="AK107" s="1029"/>
      <c r="AL107" s="1030"/>
      <c r="AM107" s="835" t="str">
        <f t="shared" ref="AM107" si="5">IF(F107="","",A107)</f>
        <v/>
      </c>
      <c r="AN107" s="836"/>
      <c r="AO107" s="836"/>
      <c r="AP107" s="837"/>
      <c r="AQ107" s="173"/>
      <c r="AR107" s="280"/>
      <c r="AS107" s="164"/>
      <c r="AW107" s="1"/>
      <c r="AX107" s="105"/>
      <c r="AZ107" s="1"/>
    </row>
    <row r="108" spans="1:53" ht="15" customHeight="1" x14ac:dyDescent="0.15">
      <c r="A108" s="841"/>
      <c r="B108" s="842"/>
      <c r="C108" s="842"/>
      <c r="D108" s="842"/>
      <c r="E108" s="843"/>
      <c r="F108" s="176"/>
      <c r="G108" s="177"/>
      <c r="H108" s="177"/>
      <c r="I108" s="177"/>
      <c r="J108" s="206"/>
      <c r="K108" s="206"/>
      <c r="L108" s="206"/>
      <c r="M108" s="206"/>
      <c r="N108" s="206"/>
      <c r="O108" s="206"/>
      <c r="P108" s="194" t="s">
        <v>194</v>
      </c>
      <c r="Q108" s="846" t="str">
        <f>IF(F107="","",VLOOKUP(F107,リスト!$B:$C,2,0))</f>
        <v/>
      </c>
      <c r="R108" s="846"/>
      <c r="S108" s="847"/>
      <c r="T108" s="256"/>
      <c r="U108" s="178"/>
      <c r="V108" s="1031" t="e">
        <f>IF($F107=リスト!#REF!,VLOOKUP($F107,$AU$96:$AY$101,4,0)&amp;"","")</f>
        <v>#REF!</v>
      </c>
      <c r="W108" s="1032"/>
      <c r="X108" s="1032"/>
      <c r="Y108" s="1032"/>
      <c r="Z108" s="1033"/>
      <c r="AA108" s="1033"/>
      <c r="AB108" s="1033"/>
      <c r="AC108" s="1034"/>
      <c r="AD108" s="842" t="e">
        <f>IF($F107=リスト!#REF!,VLOOKUP($F107,$AU$96:$AY$101,5,0)&amp;"","")</f>
        <v>#REF!</v>
      </c>
      <c r="AE108" s="842"/>
      <c r="AF108" s="842"/>
      <c r="AG108" s="842"/>
      <c r="AH108" s="1033"/>
      <c r="AI108" s="1033"/>
      <c r="AJ108" s="1033"/>
      <c r="AK108" s="1033"/>
      <c r="AL108" s="1035"/>
      <c r="AM108" s="858"/>
      <c r="AN108" s="859"/>
      <c r="AO108" s="859"/>
      <c r="AP108" s="860"/>
      <c r="AQ108" s="173"/>
      <c r="AR108" s="280"/>
      <c r="AS108" s="164"/>
      <c r="AW108" s="1"/>
      <c r="AX108" s="105"/>
      <c r="AZ108" s="1"/>
    </row>
    <row r="109" spans="1:53" ht="22.5" customHeight="1" x14ac:dyDescent="0.35">
      <c r="A109" s="1021" t="str">
        <f>IF(F109="","",N93)</f>
        <v/>
      </c>
      <c r="B109" s="1022"/>
      <c r="C109" s="1022"/>
      <c r="D109" s="1022"/>
      <c r="E109" s="1023"/>
      <c r="F109" s="877" t="str">
        <f>IF($L$93&gt;=1,リスト!#REF!,"")</f>
        <v/>
      </c>
      <c r="G109" s="878"/>
      <c r="H109" s="878"/>
      <c r="I109" s="878"/>
      <c r="J109" s="878"/>
      <c r="K109" s="878"/>
      <c r="L109" s="878"/>
      <c r="M109" s="878"/>
      <c r="N109" s="878"/>
      <c r="O109" s="878"/>
      <c r="P109" s="878"/>
      <c r="Q109" s="878"/>
      <c r="R109" s="878"/>
      <c r="S109" s="1024"/>
      <c r="T109" s="1025" t="str">
        <f>IF(F109="","",$L93)</f>
        <v/>
      </c>
      <c r="U109" s="1026"/>
      <c r="V109" s="1036" t="e">
        <f>IF($F109=リスト!#REF!,VLOOKUP($F109,$AU$96:$AY$101,2,0)&amp;"","")</f>
        <v>#REF!</v>
      </c>
      <c r="W109" s="1037"/>
      <c r="X109" s="1037"/>
      <c r="Y109" s="1037"/>
      <c r="Z109" s="1029"/>
      <c r="AA109" s="1029"/>
      <c r="AB109" s="1029"/>
      <c r="AC109" s="1038"/>
      <c r="AD109" s="1039" t="e">
        <f>IF($F109=リスト!#REF!,VLOOKUP($F109,$AU$96:$AY$101,3,0)&amp;"","")</f>
        <v>#REF!</v>
      </c>
      <c r="AE109" s="1037"/>
      <c r="AF109" s="1037"/>
      <c r="AG109" s="1037"/>
      <c r="AH109" s="1029"/>
      <c r="AI109" s="1029"/>
      <c r="AJ109" s="1029"/>
      <c r="AK109" s="1029"/>
      <c r="AL109" s="1030"/>
      <c r="AM109" s="835" t="str">
        <f t="shared" ref="AM109" si="6">IF(F109="","",A109)</f>
        <v/>
      </c>
      <c r="AN109" s="836"/>
      <c r="AO109" s="836"/>
      <c r="AP109" s="837"/>
      <c r="AQ109" s="173"/>
      <c r="AR109" s="280"/>
      <c r="AS109" s="164"/>
      <c r="AW109" s="1"/>
      <c r="AX109" s="105"/>
      <c r="AZ109" s="1"/>
    </row>
    <row r="110" spans="1:53" ht="15" customHeight="1" x14ac:dyDescent="0.15">
      <c r="A110" s="841"/>
      <c r="B110" s="842"/>
      <c r="C110" s="842"/>
      <c r="D110" s="842"/>
      <c r="E110" s="843"/>
      <c r="F110" s="176"/>
      <c r="G110" s="177"/>
      <c r="H110" s="177"/>
      <c r="I110" s="177"/>
      <c r="J110" s="206"/>
      <c r="K110" s="206"/>
      <c r="L110" s="206"/>
      <c r="M110" s="206"/>
      <c r="N110" s="206"/>
      <c r="O110" s="206"/>
      <c r="P110" s="194" t="s">
        <v>194</v>
      </c>
      <c r="Q110" s="846" t="str">
        <f>IF(F109="","",VLOOKUP(F109,リスト!$B:$C,2,0))</f>
        <v/>
      </c>
      <c r="R110" s="846"/>
      <c r="S110" s="847"/>
      <c r="T110" s="256"/>
      <c r="U110" s="178"/>
      <c r="V110" s="1031" t="e">
        <f>IF($F109=リスト!#REF!,VLOOKUP($F109,$AU$96:$AY$101,4,0)&amp;"","")</f>
        <v>#REF!</v>
      </c>
      <c r="W110" s="1032"/>
      <c r="X110" s="1032"/>
      <c r="Y110" s="1032"/>
      <c r="Z110" s="1033"/>
      <c r="AA110" s="1033"/>
      <c r="AB110" s="1033"/>
      <c r="AC110" s="1034"/>
      <c r="AD110" s="842" t="e">
        <f>IF($F109=リスト!#REF!,VLOOKUP($F109,$AU$96:$AY$101,5,0)&amp;"","")</f>
        <v>#REF!</v>
      </c>
      <c r="AE110" s="842"/>
      <c r="AF110" s="842"/>
      <c r="AG110" s="842"/>
      <c r="AH110" s="1033"/>
      <c r="AI110" s="1033"/>
      <c r="AJ110" s="1033"/>
      <c r="AK110" s="1033"/>
      <c r="AL110" s="1035"/>
      <c r="AM110" s="858"/>
      <c r="AN110" s="859"/>
      <c r="AO110" s="859"/>
      <c r="AP110" s="860"/>
      <c r="AQ110" s="173"/>
      <c r="AR110" s="280"/>
      <c r="AS110" s="164"/>
      <c r="AW110" s="1"/>
      <c r="AX110" s="105"/>
      <c r="AZ110" s="1"/>
    </row>
    <row r="111" spans="1:53" ht="11.25" customHeight="1" x14ac:dyDescent="0.15">
      <c r="A111" s="85"/>
      <c r="B111" s="85"/>
      <c r="C111" s="85"/>
      <c r="D111" s="85"/>
      <c r="E111" s="85"/>
      <c r="F111" s="85"/>
      <c r="G111" s="85"/>
      <c r="H111" s="85"/>
      <c r="I111" s="85"/>
      <c r="J111" s="85"/>
      <c r="K111" s="86"/>
      <c r="L111" s="86"/>
      <c r="M111" s="86"/>
      <c r="N111" s="86"/>
      <c r="O111" s="86"/>
      <c r="P111" s="86"/>
      <c r="Q111" s="86"/>
      <c r="R111" s="86"/>
      <c r="S111" s="86"/>
      <c r="T111" s="86"/>
      <c r="U111" s="86"/>
      <c r="V111" s="86"/>
      <c r="W111" s="86"/>
      <c r="X111" s="86"/>
      <c r="Y111" s="86"/>
      <c r="Z111" s="86"/>
      <c r="AA111" s="86"/>
      <c r="AB111" s="86"/>
      <c r="AC111" s="86"/>
      <c r="AD111" s="86"/>
      <c r="AE111" s="86"/>
      <c r="AF111" s="86"/>
      <c r="AG111" s="86"/>
      <c r="AH111" s="86"/>
      <c r="AI111" s="86"/>
      <c r="AJ111" s="86"/>
      <c r="AK111" s="86"/>
      <c r="AL111" s="86"/>
      <c r="AM111" s="86"/>
      <c r="AN111" s="86"/>
      <c r="AO111" s="86"/>
      <c r="AP111" s="86"/>
      <c r="AQ111" s="139"/>
      <c r="AR111" s="280"/>
      <c r="AS111" s="164"/>
      <c r="AW111" s="1"/>
      <c r="AX111" s="105"/>
      <c r="AZ111" s="1"/>
      <c r="BA111" s="1"/>
    </row>
    <row r="112" spans="1:53" s="62" customFormat="1" ht="15" customHeight="1" x14ac:dyDescent="0.15">
      <c r="A112" s="81" t="str">
        <f>IF($AU$1=リスト!K2,"　[5]-3.　オプション","オプション")</f>
        <v>　[5]-3.　オプション</v>
      </c>
      <c r="B112" s="82"/>
      <c r="C112" s="82"/>
      <c r="D112" s="82"/>
      <c r="E112" s="82"/>
      <c r="F112" s="82"/>
      <c r="G112" s="82"/>
      <c r="H112" s="82"/>
      <c r="I112" s="82"/>
      <c r="J112" s="82"/>
      <c r="K112" s="82"/>
      <c r="L112" s="82"/>
      <c r="M112" s="82"/>
      <c r="N112" s="82"/>
      <c r="O112" s="82"/>
      <c r="P112" s="82"/>
      <c r="Q112" s="82"/>
      <c r="R112" s="82"/>
      <c r="S112" s="82"/>
      <c r="T112" s="82"/>
      <c r="U112" s="82"/>
      <c r="V112" s="87"/>
      <c r="W112" s="87"/>
      <c r="X112" s="87"/>
      <c r="Y112" s="87"/>
      <c r="Z112" s="87"/>
      <c r="AA112" s="87"/>
      <c r="AB112" s="87"/>
      <c r="AC112" s="87"/>
      <c r="AD112" s="87"/>
      <c r="AE112" s="87"/>
      <c r="AF112" s="87"/>
      <c r="AG112" s="87"/>
      <c r="AH112" s="87"/>
      <c r="AI112" s="87"/>
      <c r="AJ112" s="87"/>
      <c r="AK112" s="87"/>
      <c r="AL112" s="82"/>
      <c r="AM112" s="87"/>
      <c r="AN112" s="87"/>
      <c r="AO112" s="87"/>
      <c r="AP112" s="88"/>
      <c r="AQ112" s="205"/>
      <c r="AR112" s="280"/>
      <c r="AS112" s="164"/>
      <c r="AT112" s="49"/>
      <c r="AU112" s="147"/>
      <c r="AV112" s="147"/>
      <c r="AW112" s="1"/>
      <c r="AX112" s="105"/>
      <c r="AY112" s="147"/>
      <c r="AZ112" s="1"/>
      <c r="BA112" s="49"/>
    </row>
    <row r="113" spans="1:53" s="62" customFormat="1" ht="15" customHeight="1" x14ac:dyDescent="0.15">
      <c r="A113" s="143"/>
      <c r="B113" s="141" t="str">
        <f>IF($AU$1=リスト!$K$2,"データ移行用ラック","データ移行用ラック")</f>
        <v>データ移行用ラック</v>
      </c>
      <c r="C113" s="144"/>
      <c r="D113" s="144"/>
      <c r="E113" s="144"/>
      <c r="F113" s="144"/>
      <c r="G113" s="144"/>
      <c r="H113" s="144"/>
      <c r="I113" s="144"/>
      <c r="J113" s="144"/>
      <c r="K113" s="144"/>
      <c r="L113" s="144"/>
      <c r="M113" s="144"/>
      <c r="N113" s="144"/>
      <c r="O113" s="144"/>
      <c r="P113" s="144"/>
      <c r="Q113" s="144"/>
      <c r="R113" s="144"/>
      <c r="S113" s="144"/>
      <c r="T113" s="144"/>
      <c r="U113" s="144"/>
      <c r="V113" s="144"/>
      <c r="W113" s="144"/>
      <c r="X113" s="144"/>
      <c r="Y113" s="144"/>
      <c r="Z113" s="144"/>
      <c r="AA113" s="144"/>
      <c r="AB113" s="144"/>
      <c r="AC113" s="144"/>
      <c r="AD113" s="144"/>
      <c r="AE113" s="144"/>
      <c r="AF113" s="144"/>
      <c r="AG113" s="144"/>
      <c r="AH113" s="144"/>
      <c r="AI113" s="144"/>
      <c r="AJ113" s="144"/>
      <c r="AK113" s="144"/>
      <c r="AL113" s="145"/>
      <c r="AM113" s="143"/>
      <c r="AN113" s="144"/>
      <c r="AO113" s="144"/>
      <c r="AP113" s="145"/>
      <c r="AQ113" s="205"/>
      <c r="AR113" s="280"/>
      <c r="AS113" s="164"/>
      <c r="AT113" s="49"/>
      <c r="AU113" s="147"/>
      <c r="AV113" s="147"/>
      <c r="AW113" s="1"/>
      <c r="AX113" s="105"/>
      <c r="AY113" s="147"/>
      <c r="AZ113" s="1"/>
      <c r="BA113" s="49"/>
    </row>
    <row r="114" spans="1:53" ht="15" customHeight="1" x14ac:dyDescent="0.15">
      <c r="A114" s="1009" t="str">
        <f>IF($AU$1=リスト!$K$2,"ご利用開始希望日","ご利用開始日/契約番号")</f>
        <v>ご利用開始希望日</v>
      </c>
      <c r="B114" s="1010"/>
      <c r="C114" s="1010"/>
      <c r="D114" s="1010"/>
      <c r="E114" s="1011"/>
      <c r="F114" s="1009" t="s">
        <v>159</v>
      </c>
      <c r="G114" s="1010"/>
      <c r="H114" s="1010"/>
      <c r="I114" s="1010"/>
      <c r="J114" s="1010"/>
      <c r="K114" s="1010"/>
      <c r="L114" s="1010"/>
      <c r="M114" s="1010"/>
      <c r="N114" s="1010"/>
      <c r="O114" s="1010"/>
      <c r="P114" s="1010"/>
      <c r="Q114" s="1010"/>
      <c r="R114" s="1010"/>
      <c r="S114" s="1010"/>
      <c r="T114" s="1009" t="s">
        <v>134</v>
      </c>
      <c r="U114" s="1011"/>
      <c r="V114" s="1010" t="s">
        <v>160</v>
      </c>
      <c r="W114" s="1010"/>
      <c r="X114" s="1010"/>
      <c r="Y114" s="1010"/>
      <c r="Z114" s="1009" t="s">
        <v>161</v>
      </c>
      <c r="AA114" s="1010"/>
      <c r="AB114" s="1010"/>
      <c r="AC114" s="1010"/>
      <c r="AD114" s="1010"/>
      <c r="AE114" s="1010"/>
      <c r="AF114" s="1010"/>
      <c r="AG114" s="1010"/>
      <c r="AH114" s="1011"/>
      <c r="AI114" s="1010" t="s">
        <v>155</v>
      </c>
      <c r="AJ114" s="1010"/>
      <c r="AK114" s="1010"/>
      <c r="AL114" s="1011"/>
      <c r="AM114" s="717" t="s">
        <v>184</v>
      </c>
      <c r="AN114" s="1012"/>
      <c r="AO114" s="1012"/>
      <c r="AP114" s="718"/>
      <c r="AQ114" s="91"/>
      <c r="AR114" s="280"/>
      <c r="AS114" s="164"/>
      <c r="AW114" s="1"/>
      <c r="AX114" s="105"/>
      <c r="AZ114" s="1"/>
    </row>
    <row r="115" spans="1:53" ht="22.5" customHeight="1" x14ac:dyDescent="0.35">
      <c r="A115" s="1021"/>
      <c r="B115" s="1022"/>
      <c r="C115" s="1022"/>
      <c r="D115" s="1022"/>
      <c r="E115" s="1023"/>
      <c r="F115" s="877"/>
      <c r="G115" s="878"/>
      <c r="H115" s="878"/>
      <c r="I115" s="878"/>
      <c r="J115" s="878"/>
      <c r="K115" s="878"/>
      <c r="L115" s="878"/>
      <c r="M115" s="878"/>
      <c r="N115" s="878"/>
      <c r="O115" s="878"/>
      <c r="P115" s="878"/>
      <c r="Q115" s="878"/>
      <c r="R115" s="878"/>
      <c r="S115" s="1024"/>
      <c r="T115" s="1025"/>
      <c r="U115" s="1026"/>
      <c r="V115" s="1040"/>
      <c r="W115" s="1041"/>
      <c r="X115" s="1041"/>
      <c r="Y115" s="1042"/>
      <c r="Z115" s="1021" t="str">
        <f>IF($A8="","",$A115)</f>
        <v/>
      </c>
      <c r="AA115" s="1022"/>
      <c r="AB115" s="1022"/>
      <c r="AC115" s="1022"/>
      <c r="AD115" s="160" t="s">
        <v>162</v>
      </c>
      <c r="AE115" s="1043"/>
      <c r="AF115" s="1043"/>
      <c r="AG115" s="1043"/>
      <c r="AH115" s="1044"/>
      <c r="AI115" s="1045"/>
      <c r="AJ115" s="1046"/>
      <c r="AK115" s="1046"/>
      <c r="AL115" s="1047"/>
      <c r="AM115" s="835" t="str">
        <f>IF(F115="","",A115)</f>
        <v/>
      </c>
      <c r="AN115" s="836"/>
      <c r="AO115" s="836"/>
      <c r="AP115" s="837"/>
      <c r="AQ115" s="173"/>
      <c r="AR115" s="280"/>
      <c r="AS115" s="164"/>
      <c r="AW115" s="1"/>
      <c r="AX115" s="105"/>
      <c r="AZ115" s="1"/>
    </row>
    <row r="116" spans="1:53" ht="15" customHeight="1" x14ac:dyDescent="0.15">
      <c r="A116" s="841"/>
      <c r="B116" s="842"/>
      <c r="C116" s="842"/>
      <c r="D116" s="842"/>
      <c r="E116" s="843"/>
      <c r="F116" s="176"/>
      <c r="G116" s="177"/>
      <c r="H116" s="177"/>
      <c r="I116" s="177"/>
      <c r="J116" s="206"/>
      <c r="K116" s="206"/>
      <c r="L116" s="206"/>
      <c r="M116" s="206"/>
      <c r="N116" s="206"/>
      <c r="O116" s="206"/>
      <c r="P116" s="194" t="s">
        <v>194</v>
      </c>
      <c r="Q116" s="846" t="str">
        <f>IF(F115="","",VLOOKUP(F115,リスト!$B:$C,2,0))</f>
        <v/>
      </c>
      <c r="R116" s="846"/>
      <c r="S116" s="847"/>
      <c r="T116" s="256"/>
      <c r="U116" s="178"/>
      <c r="V116" s="179"/>
      <c r="W116" s="257"/>
      <c r="X116" s="257"/>
      <c r="Y116" s="257"/>
      <c r="Z116" s="256"/>
      <c r="AA116" s="207"/>
      <c r="AB116" s="207"/>
      <c r="AC116" s="207"/>
      <c r="AD116" s="207"/>
      <c r="AE116" s="207"/>
      <c r="AF116" s="207"/>
      <c r="AG116" s="207"/>
      <c r="AH116" s="178"/>
      <c r="AI116" s="207"/>
      <c r="AJ116" s="207"/>
      <c r="AK116" s="207"/>
      <c r="AL116" s="178"/>
      <c r="AM116" s="858"/>
      <c r="AN116" s="859"/>
      <c r="AO116" s="859"/>
      <c r="AP116" s="860"/>
      <c r="AQ116" s="173"/>
      <c r="AR116" s="280"/>
      <c r="AS116" s="164"/>
      <c r="AW116" s="1"/>
      <c r="AX116" s="105"/>
      <c r="AZ116" s="1"/>
    </row>
    <row r="117" spans="1:53" ht="11.25" customHeight="1" x14ac:dyDescent="0.15">
      <c r="A117" s="85"/>
      <c r="B117" s="85"/>
      <c r="C117" s="85"/>
      <c r="D117" s="85"/>
      <c r="E117" s="85"/>
      <c r="F117" s="85"/>
      <c r="G117" s="85"/>
      <c r="H117" s="85"/>
      <c r="I117" s="85"/>
      <c r="J117" s="85"/>
      <c r="K117" s="86"/>
      <c r="L117" s="86"/>
      <c r="M117" s="86"/>
      <c r="N117" s="86"/>
      <c r="O117" s="86"/>
      <c r="P117" s="86"/>
      <c r="Q117" s="86"/>
      <c r="R117" s="86"/>
      <c r="S117" s="86"/>
      <c r="T117" s="86"/>
      <c r="U117" s="86"/>
      <c r="V117" s="86"/>
      <c r="W117" s="86"/>
      <c r="X117" s="86"/>
      <c r="Y117" s="86"/>
      <c r="Z117" s="86"/>
      <c r="AA117" s="86"/>
      <c r="AB117" s="86"/>
      <c r="AC117" s="86"/>
      <c r="AD117" s="86"/>
      <c r="AE117" s="86"/>
      <c r="AF117" s="86"/>
      <c r="AG117" s="86"/>
      <c r="AH117" s="86"/>
      <c r="AI117" s="86"/>
      <c r="AJ117" s="86"/>
      <c r="AK117" s="86"/>
      <c r="AL117" s="86"/>
      <c r="AM117" s="86"/>
      <c r="AN117" s="86"/>
      <c r="AO117" s="86"/>
      <c r="AP117" s="86"/>
      <c r="AQ117" s="139"/>
      <c r="AR117" s="280"/>
      <c r="AS117" s="164"/>
      <c r="AW117" s="1"/>
      <c r="AX117" s="105"/>
      <c r="AZ117" s="1"/>
    </row>
    <row r="118" spans="1:53" s="62" customFormat="1" ht="15" customHeight="1" x14ac:dyDescent="0.15">
      <c r="A118" s="81" t="s">
        <v>201</v>
      </c>
      <c r="B118" s="82"/>
      <c r="C118" s="82"/>
      <c r="D118" s="82"/>
      <c r="E118" s="82"/>
      <c r="F118" s="82"/>
      <c r="G118" s="82"/>
      <c r="H118" s="82"/>
      <c r="I118" s="82"/>
      <c r="J118" s="82"/>
      <c r="K118" s="82"/>
      <c r="L118" s="82"/>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c r="AN118" s="82"/>
      <c r="AO118" s="82"/>
      <c r="AP118" s="82"/>
      <c r="AQ118" s="205"/>
      <c r="AR118" s="280"/>
      <c r="AS118" s="164"/>
      <c r="AT118" s="49"/>
      <c r="AU118" s="147"/>
      <c r="AV118" s="147"/>
      <c r="AW118" s="1"/>
      <c r="AX118" s="105"/>
      <c r="AY118" s="147"/>
      <c r="AZ118" s="1"/>
      <c r="BA118" s="49"/>
    </row>
    <row r="119" spans="1:53" ht="15" customHeight="1" x14ac:dyDescent="0.15">
      <c r="A119" s="1009" t="s">
        <v>193</v>
      </c>
      <c r="B119" s="1010"/>
      <c r="C119" s="1010"/>
      <c r="D119" s="1010"/>
      <c r="E119" s="1011"/>
      <c r="F119" s="1009" t="s">
        <v>159</v>
      </c>
      <c r="G119" s="1010"/>
      <c r="H119" s="1010"/>
      <c r="I119" s="1010"/>
      <c r="J119" s="1010"/>
      <c r="K119" s="1010"/>
      <c r="L119" s="1010"/>
      <c r="M119" s="1010"/>
      <c r="N119" s="1010"/>
      <c r="O119" s="1010"/>
      <c r="P119" s="1010"/>
      <c r="Q119" s="1010"/>
      <c r="R119" s="1010"/>
      <c r="S119" s="1010"/>
      <c r="T119" s="1009" t="s">
        <v>134</v>
      </c>
      <c r="U119" s="1011"/>
      <c r="V119" s="1009" t="s">
        <v>155</v>
      </c>
      <c r="W119" s="1010"/>
      <c r="X119" s="1010"/>
      <c r="Y119" s="1010"/>
      <c r="Z119" s="1010"/>
      <c r="AA119" s="1010"/>
      <c r="AB119" s="1010"/>
      <c r="AC119" s="1010"/>
      <c r="AD119" s="1010"/>
      <c r="AE119" s="1010"/>
      <c r="AF119" s="1010"/>
      <c r="AG119" s="1010"/>
      <c r="AH119" s="1010"/>
      <c r="AI119" s="1010"/>
      <c r="AJ119" s="1010"/>
      <c r="AK119" s="1010"/>
      <c r="AL119" s="1011"/>
      <c r="AM119" s="717" t="s">
        <v>184</v>
      </c>
      <c r="AN119" s="1012"/>
      <c r="AO119" s="1012"/>
      <c r="AP119" s="718"/>
      <c r="AQ119" s="91"/>
      <c r="AR119" s="280"/>
      <c r="AS119" s="164"/>
      <c r="AW119" s="1"/>
      <c r="AX119" s="105"/>
      <c r="AZ119" s="1"/>
    </row>
    <row r="120" spans="1:53" ht="22.5" customHeight="1" x14ac:dyDescent="0.35">
      <c r="A120" s="1021" t="str">
        <f>IF(AW131="","",AW131)</f>
        <v/>
      </c>
      <c r="B120" s="1022"/>
      <c r="C120" s="1022"/>
      <c r="D120" s="1022"/>
      <c r="E120" s="1023"/>
      <c r="F120" s="877" t="str">
        <f>IF(AU131="","",AU131)</f>
        <v/>
      </c>
      <c r="G120" s="878"/>
      <c r="H120" s="878"/>
      <c r="I120" s="878"/>
      <c r="J120" s="878"/>
      <c r="K120" s="878"/>
      <c r="L120" s="878"/>
      <c r="M120" s="878"/>
      <c r="N120" s="878"/>
      <c r="O120" s="878"/>
      <c r="P120" s="878"/>
      <c r="Q120" s="878"/>
      <c r="R120" s="878"/>
      <c r="S120" s="1024"/>
      <c r="T120" s="1025" t="str">
        <f>IF(AV131="","",AV131)</f>
        <v/>
      </c>
      <c r="U120" s="1026"/>
      <c r="V120" s="1048"/>
      <c r="W120" s="1049"/>
      <c r="X120" s="1049"/>
      <c r="Y120" s="1049"/>
      <c r="Z120" s="1049"/>
      <c r="AA120" s="1049"/>
      <c r="AB120" s="1049"/>
      <c r="AC120" s="1049"/>
      <c r="AD120" s="1049"/>
      <c r="AE120" s="1049"/>
      <c r="AF120" s="1049"/>
      <c r="AG120" s="1049"/>
      <c r="AH120" s="1049"/>
      <c r="AI120" s="1049"/>
      <c r="AJ120" s="1049"/>
      <c r="AK120" s="1049"/>
      <c r="AL120" s="1050"/>
      <c r="AM120" s="835" t="str">
        <f>IF(F120="","",A120)</f>
        <v/>
      </c>
      <c r="AN120" s="836"/>
      <c r="AO120" s="836"/>
      <c r="AP120" s="837"/>
      <c r="AQ120" s="173"/>
      <c r="AR120" s="280"/>
      <c r="AS120" s="164"/>
      <c r="AW120" s="1"/>
      <c r="AZ120" s="1"/>
    </row>
    <row r="121" spans="1:53" ht="15" customHeight="1" x14ac:dyDescent="0.15">
      <c r="A121" s="841"/>
      <c r="B121" s="842"/>
      <c r="C121" s="842"/>
      <c r="D121" s="842"/>
      <c r="E121" s="843"/>
      <c r="F121" s="176"/>
      <c r="G121" s="177"/>
      <c r="H121" s="177"/>
      <c r="I121" s="177"/>
      <c r="J121" s="206"/>
      <c r="K121" s="206"/>
      <c r="L121" s="206"/>
      <c r="M121" s="206"/>
      <c r="N121" s="206"/>
      <c r="O121" s="206"/>
      <c r="P121" s="194" t="s">
        <v>194</v>
      </c>
      <c r="Q121" s="846" t="str">
        <f>IF(F120="","",VLOOKUP(F120,リスト!$B:$C,2,0))</f>
        <v/>
      </c>
      <c r="R121" s="846"/>
      <c r="S121" s="847"/>
      <c r="T121" s="256"/>
      <c r="U121" s="178"/>
      <c r="V121" s="179"/>
      <c r="W121" s="257"/>
      <c r="X121" s="257"/>
      <c r="Y121" s="257"/>
      <c r="Z121" s="257"/>
      <c r="AA121" s="207"/>
      <c r="AB121" s="207"/>
      <c r="AC121" s="207"/>
      <c r="AD121" s="207"/>
      <c r="AE121" s="207"/>
      <c r="AF121" s="207"/>
      <c r="AG121" s="207"/>
      <c r="AH121" s="207"/>
      <c r="AI121" s="207"/>
      <c r="AJ121" s="207"/>
      <c r="AK121" s="207"/>
      <c r="AL121" s="178"/>
      <c r="AM121" s="858"/>
      <c r="AN121" s="859"/>
      <c r="AO121" s="859"/>
      <c r="AP121" s="860"/>
      <c r="AQ121" s="173"/>
      <c r="AR121" s="280"/>
      <c r="AS121" s="164"/>
      <c r="AW121" s="1"/>
      <c r="AZ121" s="1"/>
    </row>
    <row r="122" spans="1:53" ht="22.5" customHeight="1" x14ac:dyDescent="0.35">
      <c r="A122" s="1021" t="str">
        <f>IF(AW132="","",AW132)</f>
        <v/>
      </c>
      <c r="B122" s="1022"/>
      <c r="C122" s="1022"/>
      <c r="D122" s="1022"/>
      <c r="E122" s="1023"/>
      <c r="F122" s="877" t="str">
        <f>IF(AU132="","",AU132)</f>
        <v/>
      </c>
      <c r="G122" s="878"/>
      <c r="H122" s="878"/>
      <c r="I122" s="878"/>
      <c r="J122" s="878"/>
      <c r="K122" s="878"/>
      <c r="L122" s="878"/>
      <c r="M122" s="878"/>
      <c r="N122" s="878"/>
      <c r="O122" s="878"/>
      <c r="P122" s="878"/>
      <c r="Q122" s="878"/>
      <c r="R122" s="878"/>
      <c r="S122" s="1024"/>
      <c r="T122" s="1025" t="str">
        <f>IF(AV132="","",AV132)</f>
        <v/>
      </c>
      <c r="U122" s="1026"/>
      <c r="V122" s="1048"/>
      <c r="W122" s="1049"/>
      <c r="X122" s="1049"/>
      <c r="Y122" s="1049"/>
      <c r="Z122" s="1049"/>
      <c r="AA122" s="1049"/>
      <c r="AB122" s="1049"/>
      <c r="AC122" s="1049"/>
      <c r="AD122" s="1049"/>
      <c r="AE122" s="1049"/>
      <c r="AF122" s="1049"/>
      <c r="AG122" s="1049"/>
      <c r="AH122" s="1049"/>
      <c r="AI122" s="1049"/>
      <c r="AJ122" s="1049"/>
      <c r="AK122" s="1049"/>
      <c r="AL122" s="1050"/>
      <c r="AM122" s="835" t="str">
        <f>IF(F122="","",A122)</f>
        <v/>
      </c>
      <c r="AN122" s="836"/>
      <c r="AO122" s="836"/>
      <c r="AP122" s="837"/>
      <c r="AQ122" s="173"/>
      <c r="AR122" s="280"/>
      <c r="AS122" s="164"/>
      <c r="AZ122" s="1"/>
    </row>
    <row r="123" spans="1:53" ht="15" customHeight="1" x14ac:dyDescent="0.15">
      <c r="A123" s="841"/>
      <c r="B123" s="842"/>
      <c r="C123" s="842"/>
      <c r="D123" s="842"/>
      <c r="E123" s="843"/>
      <c r="F123" s="176"/>
      <c r="G123" s="177"/>
      <c r="H123" s="177"/>
      <c r="I123" s="177"/>
      <c r="J123" s="206"/>
      <c r="K123" s="206"/>
      <c r="L123" s="206"/>
      <c r="M123" s="206"/>
      <c r="N123" s="206"/>
      <c r="O123" s="206"/>
      <c r="P123" s="194" t="s">
        <v>194</v>
      </c>
      <c r="Q123" s="846" t="str">
        <f>IF(F122="","",VLOOKUP(F122,リスト!$B:$C,2,0))</f>
        <v/>
      </c>
      <c r="R123" s="846"/>
      <c r="S123" s="847"/>
      <c r="T123" s="256"/>
      <c r="U123" s="178"/>
      <c r="V123" s="179"/>
      <c r="W123" s="257"/>
      <c r="X123" s="257"/>
      <c r="Y123" s="257"/>
      <c r="Z123" s="257"/>
      <c r="AA123" s="207"/>
      <c r="AB123" s="207"/>
      <c r="AC123" s="207"/>
      <c r="AD123" s="207"/>
      <c r="AE123" s="207"/>
      <c r="AF123" s="207"/>
      <c r="AG123" s="207"/>
      <c r="AH123" s="207"/>
      <c r="AI123" s="207"/>
      <c r="AJ123" s="207"/>
      <c r="AK123" s="207"/>
      <c r="AL123" s="178"/>
      <c r="AM123" s="858"/>
      <c r="AN123" s="859"/>
      <c r="AO123" s="859"/>
      <c r="AP123" s="860"/>
      <c r="AQ123" s="173"/>
      <c r="AR123" s="280"/>
      <c r="AS123" s="164"/>
      <c r="AZ123" s="1"/>
    </row>
    <row r="124" spans="1:53" ht="22.5" customHeight="1" x14ac:dyDescent="0.35">
      <c r="A124" s="1021" t="str">
        <f>IF(AW133="","",AW133)</f>
        <v/>
      </c>
      <c r="B124" s="1022"/>
      <c r="C124" s="1022"/>
      <c r="D124" s="1022"/>
      <c r="E124" s="1023"/>
      <c r="F124" s="877" t="str">
        <f>IF(AU133="","",AU133)</f>
        <v/>
      </c>
      <c r="G124" s="878"/>
      <c r="H124" s="878"/>
      <c r="I124" s="878"/>
      <c r="J124" s="878"/>
      <c r="K124" s="878"/>
      <c r="L124" s="878"/>
      <c r="M124" s="878"/>
      <c r="N124" s="878"/>
      <c r="O124" s="878"/>
      <c r="P124" s="878"/>
      <c r="Q124" s="878"/>
      <c r="R124" s="878"/>
      <c r="S124" s="1024"/>
      <c r="T124" s="1025" t="str">
        <f>IF(AV133="","",AV133)</f>
        <v/>
      </c>
      <c r="U124" s="1026"/>
      <c r="V124" s="1048"/>
      <c r="W124" s="1049"/>
      <c r="X124" s="1049"/>
      <c r="Y124" s="1049"/>
      <c r="Z124" s="1049"/>
      <c r="AA124" s="1049"/>
      <c r="AB124" s="1049"/>
      <c r="AC124" s="1049"/>
      <c r="AD124" s="1049"/>
      <c r="AE124" s="1049"/>
      <c r="AF124" s="1049"/>
      <c r="AG124" s="1049"/>
      <c r="AH124" s="1049"/>
      <c r="AI124" s="1049"/>
      <c r="AJ124" s="1049"/>
      <c r="AK124" s="1049"/>
      <c r="AL124" s="1050"/>
      <c r="AM124" s="835" t="str">
        <f>IF(F124="","",A124)</f>
        <v/>
      </c>
      <c r="AN124" s="836"/>
      <c r="AO124" s="836"/>
      <c r="AP124" s="837"/>
      <c r="AQ124" s="173"/>
      <c r="AR124" s="280"/>
      <c r="AS124" s="164"/>
      <c r="AX124" s="62"/>
      <c r="AY124" s="1"/>
      <c r="AZ124" s="1"/>
    </row>
    <row r="125" spans="1:53" ht="15" customHeight="1" x14ac:dyDescent="0.15">
      <c r="A125" s="841"/>
      <c r="B125" s="842"/>
      <c r="C125" s="842"/>
      <c r="D125" s="842"/>
      <c r="E125" s="843"/>
      <c r="F125" s="176"/>
      <c r="G125" s="177"/>
      <c r="H125" s="177"/>
      <c r="I125" s="177"/>
      <c r="J125" s="206"/>
      <c r="K125" s="206"/>
      <c r="L125" s="206"/>
      <c r="M125" s="206"/>
      <c r="N125" s="206"/>
      <c r="O125" s="206"/>
      <c r="P125" s="194" t="s">
        <v>194</v>
      </c>
      <c r="Q125" s="846" t="str">
        <f>IF(F124="","",VLOOKUP(F124,リスト!$B:$C,2,0))</f>
        <v/>
      </c>
      <c r="R125" s="846"/>
      <c r="S125" s="847"/>
      <c r="T125" s="256"/>
      <c r="U125" s="178"/>
      <c r="V125" s="179"/>
      <c r="W125" s="257"/>
      <c r="X125" s="257"/>
      <c r="Y125" s="257"/>
      <c r="Z125" s="257"/>
      <c r="AA125" s="207"/>
      <c r="AB125" s="207"/>
      <c r="AC125" s="207"/>
      <c r="AD125" s="207"/>
      <c r="AE125" s="207"/>
      <c r="AF125" s="207"/>
      <c r="AG125" s="207"/>
      <c r="AH125" s="207"/>
      <c r="AI125" s="207"/>
      <c r="AJ125" s="207"/>
      <c r="AK125" s="207"/>
      <c r="AL125" s="178"/>
      <c r="AM125" s="858"/>
      <c r="AN125" s="859"/>
      <c r="AO125" s="859"/>
      <c r="AP125" s="860"/>
      <c r="AQ125" s="173"/>
      <c r="AR125" s="280"/>
      <c r="AS125" s="164"/>
      <c r="AU125" s="183"/>
      <c r="AZ125" s="1"/>
    </row>
    <row r="126" spans="1:53" ht="22.5" customHeight="1" x14ac:dyDescent="0.35">
      <c r="A126" s="1021" t="str">
        <f>IF(AW134="","",AW134)</f>
        <v/>
      </c>
      <c r="B126" s="1022"/>
      <c r="C126" s="1022"/>
      <c r="D126" s="1022"/>
      <c r="E126" s="1023"/>
      <c r="F126" s="877" t="str">
        <f>IF(AU134="","",AU134)</f>
        <v/>
      </c>
      <c r="G126" s="878"/>
      <c r="H126" s="878"/>
      <c r="I126" s="878"/>
      <c r="J126" s="878"/>
      <c r="K126" s="878"/>
      <c r="L126" s="878"/>
      <c r="M126" s="878"/>
      <c r="N126" s="878"/>
      <c r="O126" s="878"/>
      <c r="P126" s="878"/>
      <c r="Q126" s="878"/>
      <c r="R126" s="878"/>
      <c r="S126" s="1024"/>
      <c r="T126" s="1025" t="str">
        <f>IF(AV134="","",AV134)</f>
        <v/>
      </c>
      <c r="U126" s="1026"/>
      <c r="V126" s="1048"/>
      <c r="W126" s="1049"/>
      <c r="X126" s="1049"/>
      <c r="Y126" s="1049"/>
      <c r="Z126" s="1049"/>
      <c r="AA126" s="1049"/>
      <c r="AB126" s="1049"/>
      <c r="AC126" s="1049"/>
      <c r="AD126" s="1049"/>
      <c r="AE126" s="1049"/>
      <c r="AF126" s="1049"/>
      <c r="AG126" s="1049"/>
      <c r="AH126" s="1049"/>
      <c r="AI126" s="1049"/>
      <c r="AJ126" s="1049"/>
      <c r="AK126" s="1049"/>
      <c r="AL126" s="1050"/>
      <c r="AM126" s="835" t="str">
        <f>IF(F126="","",A126)</f>
        <v/>
      </c>
      <c r="AN126" s="836"/>
      <c r="AO126" s="836"/>
      <c r="AP126" s="837"/>
      <c r="AQ126" s="173"/>
      <c r="AR126" s="280"/>
      <c r="AS126" s="164"/>
      <c r="AT126" s="147"/>
      <c r="AU126" s="142"/>
      <c r="AZ126" s="1"/>
    </row>
    <row r="127" spans="1:53" ht="15" customHeight="1" x14ac:dyDescent="0.15">
      <c r="A127" s="841"/>
      <c r="B127" s="842"/>
      <c r="C127" s="842"/>
      <c r="D127" s="842"/>
      <c r="E127" s="843"/>
      <c r="F127" s="176"/>
      <c r="G127" s="177"/>
      <c r="H127" s="177"/>
      <c r="I127" s="177"/>
      <c r="J127" s="206"/>
      <c r="K127" s="206"/>
      <c r="L127" s="206"/>
      <c r="M127" s="206"/>
      <c r="N127" s="206"/>
      <c r="O127" s="206"/>
      <c r="P127" s="194" t="s">
        <v>194</v>
      </c>
      <c r="Q127" s="846" t="str">
        <f>IF(F126="","",VLOOKUP(F126,リスト!$B:$C,2,0))</f>
        <v/>
      </c>
      <c r="R127" s="846"/>
      <c r="S127" s="847"/>
      <c r="T127" s="256"/>
      <c r="U127" s="178"/>
      <c r="V127" s="179"/>
      <c r="W127" s="257"/>
      <c r="X127" s="257"/>
      <c r="Y127" s="257"/>
      <c r="Z127" s="257"/>
      <c r="AA127" s="207"/>
      <c r="AB127" s="207"/>
      <c r="AC127" s="207"/>
      <c r="AD127" s="207"/>
      <c r="AE127" s="207"/>
      <c r="AF127" s="207"/>
      <c r="AG127" s="207"/>
      <c r="AH127" s="207"/>
      <c r="AI127" s="207"/>
      <c r="AJ127" s="207"/>
      <c r="AK127" s="207"/>
      <c r="AL127" s="178"/>
      <c r="AM127" s="858"/>
      <c r="AN127" s="859"/>
      <c r="AO127" s="859"/>
      <c r="AP127" s="860"/>
      <c r="AQ127" s="173"/>
      <c r="AR127" s="280"/>
      <c r="AS127" s="164"/>
    </row>
    <row r="128" spans="1:53" ht="22.5" customHeight="1" x14ac:dyDescent="0.35">
      <c r="A128" s="1021" t="str">
        <f>IF(AW135="","",AW135)</f>
        <v/>
      </c>
      <c r="B128" s="1022"/>
      <c r="C128" s="1022"/>
      <c r="D128" s="1022"/>
      <c r="E128" s="1023"/>
      <c r="F128" s="877" t="str">
        <f>IF(AU135="","",AU135)</f>
        <v/>
      </c>
      <c r="G128" s="878"/>
      <c r="H128" s="878"/>
      <c r="I128" s="878"/>
      <c r="J128" s="878"/>
      <c r="K128" s="878"/>
      <c r="L128" s="878"/>
      <c r="M128" s="878"/>
      <c r="N128" s="878"/>
      <c r="O128" s="878"/>
      <c r="P128" s="878"/>
      <c r="Q128" s="878"/>
      <c r="R128" s="878"/>
      <c r="S128" s="1024"/>
      <c r="T128" s="1025" t="str">
        <f>IF(AV135="","",AV135)</f>
        <v/>
      </c>
      <c r="U128" s="1026"/>
      <c r="V128" s="1048"/>
      <c r="W128" s="1049"/>
      <c r="X128" s="1049"/>
      <c r="Y128" s="1049"/>
      <c r="Z128" s="1049"/>
      <c r="AA128" s="1049"/>
      <c r="AB128" s="1049"/>
      <c r="AC128" s="1049"/>
      <c r="AD128" s="1049"/>
      <c r="AE128" s="1049"/>
      <c r="AF128" s="1049"/>
      <c r="AG128" s="1049"/>
      <c r="AH128" s="1049"/>
      <c r="AI128" s="1049"/>
      <c r="AJ128" s="1049"/>
      <c r="AK128" s="1049"/>
      <c r="AL128" s="1050"/>
      <c r="AM128" s="835" t="str">
        <f>IF(F128="","",A128)</f>
        <v/>
      </c>
      <c r="AN128" s="836"/>
      <c r="AO128" s="836"/>
      <c r="AP128" s="837"/>
      <c r="AQ128" s="173"/>
      <c r="AR128" s="280"/>
      <c r="AS128" s="164"/>
      <c r="BA128" s="1"/>
    </row>
    <row r="129" spans="1:53" ht="15" customHeight="1" x14ac:dyDescent="0.15">
      <c r="A129" s="841"/>
      <c r="B129" s="842"/>
      <c r="C129" s="842"/>
      <c r="D129" s="842"/>
      <c r="E129" s="843"/>
      <c r="F129" s="176"/>
      <c r="G129" s="177"/>
      <c r="H129" s="177"/>
      <c r="I129" s="177"/>
      <c r="J129" s="206"/>
      <c r="K129" s="206"/>
      <c r="L129" s="206"/>
      <c r="M129" s="206"/>
      <c r="N129" s="206"/>
      <c r="O129" s="206"/>
      <c r="P129" s="194" t="s">
        <v>194</v>
      </c>
      <c r="Q129" s="846" t="str">
        <f>IF(F128="","",VLOOKUP(F128,リスト!$B:$C,2,0))</f>
        <v/>
      </c>
      <c r="R129" s="846"/>
      <c r="S129" s="847"/>
      <c r="T129" s="256"/>
      <c r="U129" s="178"/>
      <c r="V129" s="179"/>
      <c r="W129" s="257"/>
      <c r="X129" s="257"/>
      <c r="Y129" s="257"/>
      <c r="Z129" s="257"/>
      <c r="AA129" s="207"/>
      <c r="AB129" s="207"/>
      <c r="AC129" s="207"/>
      <c r="AD129" s="207"/>
      <c r="AE129" s="207"/>
      <c r="AF129" s="207"/>
      <c r="AG129" s="207"/>
      <c r="AH129" s="207"/>
      <c r="AI129" s="207"/>
      <c r="AJ129" s="207"/>
      <c r="AK129" s="207"/>
      <c r="AL129" s="178"/>
      <c r="AM129" s="858"/>
      <c r="AN129" s="859"/>
      <c r="AO129" s="859"/>
      <c r="AP129" s="860"/>
      <c r="AQ129" s="173"/>
      <c r="AR129" s="280"/>
      <c r="AS129" s="164"/>
      <c r="BA129" s="1"/>
    </row>
    <row r="130" spans="1:53" ht="22.5" customHeight="1" thickBot="1" x14ac:dyDescent="0.4">
      <c r="A130" s="1021" t="str">
        <f>IF(AW136="","",AW136)</f>
        <v/>
      </c>
      <c r="B130" s="1022"/>
      <c r="C130" s="1022"/>
      <c r="D130" s="1022"/>
      <c r="E130" s="1023"/>
      <c r="F130" s="877" t="str">
        <f>IF(AU136="","",AU136)</f>
        <v/>
      </c>
      <c r="G130" s="878"/>
      <c r="H130" s="878"/>
      <c r="I130" s="878"/>
      <c r="J130" s="878"/>
      <c r="K130" s="878"/>
      <c r="L130" s="878"/>
      <c r="M130" s="878"/>
      <c r="N130" s="878"/>
      <c r="O130" s="878"/>
      <c r="P130" s="878"/>
      <c r="Q130" s="878"/>
      <c r="R130" s="878"/>
      <c r="S130" s="1024"/>
      <c r="T130" s="1025" t="str">
        <f>IF(AV136="","",AV136)</f>
        <v/>
      </c>
      <c r="U130" s="1026"/>
      <c r="V130" s="1048"/>
      <c r="W130" s="1049"/>
      <c r="X130" s="1049"/>
      <c r="Y130" s="1049"/>
      <c r="Z130" s="1049"/>
      <c r="AA130" s="1049"/>
      <c r="AB130" s="1049"/>
      <c r="AC130" s="1049"/>
      <c r="AD130" s="1049"/>
      <c r="AE130" s="1049"/>
      <c r="AF130" s="1049"/>
      <c r="AG130" s="1049"/>
      <c r="AH130" s="1049"/>
      <c r="AI130" s="1049"/>
      <c r="AJ130" s="1049"/>
      <c r="AK130" s="1049"/>
      <c r="AL130" s="1050"/>
      <c r="AM130" s="835" t="str">
        <f>IF(F130="","",A130)</f>
        <v/>
      </c>
      <c r="AN130" s="836"/>
      <c r="AO130" s="836"/>
      <c r="AP130" s="837"/>
      <c r="AQ130" s="173"/>
      <c r="AR130" s="280"/>
      <c r="AS130" s="164"/>
      <c r="AU130" s="260" t="s">
        <v>159</v>
      </c>
      <c r="AV130" s="261" t="s">
        <v>134</v>
      </c>
      <c r="AW130" s="261" t="s">
        <v>202</v>
      </c>
      <c r="BA130" s="1"/>
    </row>
    <row r="131" spans="1:53" ht="15" customHeight="1" x14ac:dyDescent="0.15">
      <c r="A131" s="841"/>
      <c r="B131" s="842"/>
      <c r="C131" s="842"/>
      <c r="D131" s="842"/>
      <c r="E131" s="843"/>
      <c r="F131" s="176"/>
      <c r="G131" s="177"/>
      <c r="H131" s="177"/>
      <c r="I131" s="177"/>
      <c r="J131" s="206"/>
      <c r="K131" s="206"/>
      <c r="L131" s="206"/>
      <c r="M131" s="206"/>
      <c r="N131" s="206"/>
      <c r="O131" s="206"/>
      <c r="P131" s="194" t="s">
        <v>194</v>
      </c>
      <c r="Q131" s="846" t="str">
        <f>IF(F130="","",VLOOKUP(F130,リスト!$B:$C,2,0))</f>
        <v/>
      </c>
      <c r="R131" s="846"/>
      <c r="S131" s="847"/>
      <c r="T131" s="256"/>
      <c r="U131" s="178"/>
      <c r="V131" s="179"/>
      <c r="W131" s="257"/>
      <c r="X131" s="257"/>
      <c r="Y131" s="257"/>
      <c r="Z131" s="257"/>
      <c r="AA131" s="207"/>
      <c r="AB131" s="207"/>
      <c r="AC131" s="207"/>
      <c r="AD131" s="207"/>
      <c r="AE131" s="207"/>
      <c r="AF131" s="207"/>
      <c r="AG131" s="207"/>
      <c r="AH131" s="207"/>
      <c r="AI131" s="207"/>
      <c r="AJ131" s="207"/>
      <c r="AK131" s="207"/>
      <c r="AL131" s="178"/>
      <c r="AM131" s="858"/>
      <c r="AN131" s="859"/>
      <c r="AO131" s="859"/>
      <c r="AP131" s="860"/>
      <c r="AQ131" s="173"/>
      <c r="AR131" s="280"/>
      <c r="AS131" s="164"/>
      <c r="AU131" s="186"/>
      <c r="AV131" s="187"/>
      <c r="AW131" s="188"/>
      <c r="BA131" s="1"/>
    </row>
    <row r="132" spans="1:53" ht="22.5" customHeight="1" x14ac:dyDescent="0.35">
      <c r="A132" s="1021" t="str">
        <f>IF(AW137="","",AW137)</f>
        <v/>
      </c>
      <c r="B132" s="1022"/>
      <c r="C132" s="1022"/>
      <c r="D132" s="1022"/>
      <c r="E132" s="1023"/>
      <c r="F132" s="877" t="str">
        <f>IF(AU137="","",AU137)</f>
        <v/>
      </c>
      <c r="G132" s="878"/>
      <c r="H132" s="878"/>
      <c r="I132" s="878"/>
      <c r="J132" s="878"/>
      <c r="K132" s="878"/>
      <c r="L132" s="878"/>
      <c r="M132" s="878"/>
      <c r="N132" s="878"/>
      <c r="O132" s="878"/>
      <c r="P132" s="878"/>
      <c r="Q132" s="878"/>
      <c r="R132" s="878"/>
      <c r="S132" s="1024"/>
      <c r="T132" s="1025" t="str">
        <f>IF(AV137="","",AV137)</f>
        <v/>
      </c>
      <c r="U132" s="1026"/>
      <c r="V132" s="1048"/>
      <c r="W132" s="1049"/>
      <c r="X132" s="1049"/>
      <c r="Y132" s="1049"/>
      <c r="Z132" s="1049"/>
      <c r="AA132" s="1049"/>
      <c r="AB132" s="1049"/>
      <c r="AC132" s="1049"/>
      <c r="AD132" s="1049"/>
      <c r="AE132" s="1049"/>
      <c r="AF132" s="1049"/>
      <c r="AG132" s="1049"/>
      <c r="AH132" s="1049"/>
      <c r="AI132" s="1049"/>
      <c r="AJ132" s="1049"/>
      <c r="AK132" s="1049"/>
      <c r="AL132" s="1050"/>
      <c r="AM132" s="835" t="str">
        <f>IF(F132="","",A132)</f>
        <v/>
      </c>
      <c r="AN132" s="836"/>
      <c r="AO132" s="836"/>
      <c r="AP132" s="837"/>
      <c r="AQ132" s="173"/>
      <c r="AR132" s="280"/>
      <c r="AS132" s="164"/>
      <c r="AU132" s="189"/>
      <c r="AV132" s="185"/>
      <c r="AW132" s="190"/>
      <c r="AX132" s="49"/>
      <c r="AY132" s="1"/>
      <c r="BA132" s="1"/>
    </row>
    <row r="133" spans="1:53" ht="15" customHeight="1" x14ac:dyDescent="0.15">
      <c r="A133" s="841"/>
      <c r="B133" s="842"/>
      <c r="C133" s="842"/>
      <c r="D133" s="842"/>
      <c r="E133" s="843"/>
      <c r="F133" s="176"/>
      <c r="G133" s="177"/>
      <c r="H133" s="177"/>
      <c r="I133" s="177"/>
      <c r="J133" s="206"/>
      <c r="K133" s="206"/>
      <c r="L133" s="206"/>
      <c r="M133" s="206"/>
      <c r="N133" s="206"/>
      <c r="O133" s="206"/>
      <c r="P133" s="194" t="s">
        <v>194</v>
      </c>
      <c r="Q133" s="846" t="str">
        <f>IF(F132="","",VLOOKUP(F132,リスト!$B:$C,2,0))</f>
        <v/>
      </c>
      <c r="R133" s="846"/>
      <c r="S133" s="847"/>
      <c r="T133" s="256"/>
      <c r="U133" s="178"/>
      <c r="V133" s="179"/>
      <c r="W133" s="257"/>
      <c r="X133" s="257"/>
      <c r="Y133" s="257"/>
      <c r="Z133" s="257"/>
      <c r="AA133" s="207"/>
      <c r="AB133" s="207"/>
      <c r="AC133" s="207"/>
      <c r="AD133" s="207"/>
      <c r="AE133" s="207"/>
      <c r="AF133" s="207"/>
      <c r="AG133" s="207"/>
      <c r="AH133" s="207"/>
      <c r="AI133" s="207"/>
      <c r="AJ133" s="207"/>
      <c r="AK133" s="207"/>
      <c r="AL133" s="178"/>
      <c r="AM133" s="858"/>
      <c r="AN133" s="859"/>
      <c r="AO133" s="859"/>
      <c r="AP133" s="860"/>
      <c r="AQ133" s="173"/>
      <c r="AR133" s="280"/>
      <c r="AS133" s="164"/>
      <c r="AU133" s="189"/>
      <c r="AV133" s="185"/>
      <c r="AW133" s="190"/>
      <c r="AX133" s="32"/>
      <c r="AY133" s="1"/>
      <c r="BA133" s="1"/>
    </row>
    <row r="134" spans="1:53" ht="22.5" customHeight="1" x14ac:dyDescent="0.35">
      <c r="A134" s="1021" t="str">
        <f>IF(AW138="","",AW138)</f>
        <v/>
      </c>
      <c r="B134" s="1022"/>
      <c r="C134" s="1022"/>
      <c r="D134" s="1022"/>
      <c r="E134" s="1023"/>
      <c r="F134" s="877" t="str">
        <f>IF(AU138="","",AU138)</f>
        <v/>
      </c>
      <c r="G134" s="878"/>
      <c r="H134" s="878"/>
      <c r="I134" s="878"/>
      <c r="J134" s="878"/>
      <c r="K134" s="878"/>
      <c r="L134" s="878"/>
      <c r="M134" s="878"/>
      <c r="N134" s="878"/>
      <c r="O134" s="878"/>
      <c r="P134" s="878"/>
      <c r="Q134" s="878"/>
      <c r="R134" s="878"/>
      <c r="S134" s="1024"/>
      <c r="T134" s="1025" t="str">
        <f>IF(AV138="","",AV138)</f>
        <v/>
      </c>
      <c r="U134" s="1026"/>
      <c r="V134" s="1048"/>
      <c r="W134" s="1049"/>
      <c r="X134" s="1049"/>
      <c r="Y134" s="1049"/>
      <c r="Z134" s="1049"/>
      <c r="AA134" s="1049"/>
      <c r="AB134" s="1049"/>
      <c r="AC134" s="1049"/>
      <c r="AD134" s="1049"/>
      <c r="AE134" s="1049"/>
      <c r="AF134" s="1049"/>
      <c r="AG134" s="1049"/>
      <c r="AH134" s="1049"/>
      <c r="AI134" s="1049"/>
      <c r="AJ134" s="1049"/>
      <c r="AK134" s="1049"/>
      <c r="AL134" s="1050"/>
      <c r="AM134" s="835" t="str">
        <f>IF(F134="","",A134)</f>
        <v/>
      </c>
      <c r="AN134" s="836"/>
      <c r="AO134" s="836"/>
      <c r="AP134" s="837"/>
      <c r="AQ134" s="173"/>
      <c r="AR134" s="280"/>
      <c r="AS134" s="164"/>
      <c r="AU134" s="189"/>
      <c r="AV134" s="185"/>
      <c r="AW134" s="190"/>
      <c r="AX134" s="32"/>
      <c r="AY134" s="1"/>
      <c r="BA134" s="1"/>
    </row>
    <row r="135" spans="1:53" ht="15" customHeight="1" x14ac:dyDescent="0.15">
      <c r="A135" s="841"/>
      <c r="B135" s="842"/>
      <c r="C135" s="842"/>
      <c r="D135" s="842"/>
      <c r="E135" s="843"/>
      <c r="F135" s="176"/>
      <c r="G135" s="177"/>
      <c r="H135" s="177"/>
      <c r="I135" s="177"/>
      <c r="J135" s="206"/>
      <c r="K135" s="206"/>
      <c r="L135" s="206"/>
      <c r="M135" s="206"/>
      <c r="N135" s="206"/>
      <c r="O135" s="206"/>
      <c r="P135" s="194" t="s">
        <v>194</v>
      </c>
      <c r="Q135" s="846" t="str">
        <f>IF(F134="","",VLOOKUP(F134,リスト!$B:$C,2,0))</f>
        <v/>
      </c>
      <c r="R135" s="846"/>
      <c r="S135" s="847"/>
      <c r="T135" s="256"/>
      <c r="U135" s="178"/>
      <c r="V135" s="179"/>
      <c r="W135" s="257"/>
      <c r="X135" s="257"/>
      <c r="Y135" s="257"/>
      <c r="Z135" s="257"/>
      <c r="AA135" s="207"/>
      <c r="AB135" s="207"/>
      <c r="AC135" s="207"/>
      <c r="AD135" s="207"/>
      <c r="AE135" s="207"/>
      <c r="AF135" s="207"/>
      <c r="AG135" s="207"/>
      <c r="AH135" s="207"/>
      <c r="AI135" s="207"/>
      <c r="AJ135" s="207"/>
      <c r="AK135" s="207"/>
      <c r="AL135" s="178"/>
      <c r="AM135" s="858"/>
      <c r="AN135" s="859"/>
      <c r="AO135" s="859"/>
      <c r="AP135" s="860"/>
      <c r="AQ135" s="173"/>
      <c r="AR135" s="280"/>
      <c r="AS135" s="164"/>
      <c r="AU135" s="189"/>
      <c r="AV135" s="185"/>
      <c r="AW135" s="190"/>
      <c r="AX135" s="32"/>
      <c r="AY135" s="1"/>
      <c r="AZ135" s="1"/>
      <c r="BA135" s="1"/>
    </row>
    <row r="136" spans="1:53" ht="22.5" customHeight="1" x14ac:dyDescent="0.35">
      <c r="A136" s="1021" t="str">
        <f>IF(AW139="","",AW139)</f>
        <v/>
      </c>
      <c r="B136" s="1022"/>
      <c r="C136" s="1022"/>
      <c r="D136" s="1022"/>
      <c r="E136" s="1023"/>
      <c r="F136" s="877" t="str">
        <f>IF(AU139="","",AU139)</f>
        <v/>
      </c>
      <c r="G136" s="878"/>
      <c r="H136" s="878"/>
      <c r="I136" s="878"/>
      <c r="J136" s="878"/>
      <c r="K136" s="878"/>
      <c r="L136" s="878"/>
      <c r="M136" s="878"/>
      <c r="N136" s="878"/>
      <c r="O136" s="878"/>
      <c r="P136" s="878"/>
      <c r="Q136" s="878"/>
      <c r="R136" s="878"/>
      <c r="S136" s="1024"/>
      <c r="T136" s="1025" t="str">
        <f>IF(AV139="","",AV139)</f>
        <v/>
      </c>
      <c r="U136" s="1026"/>
      <c r="V136" s="1048"/>
      <c r="W136" s="1049"/>
      <c r="X136" s="1049"/>
      <c r="Y136" s="1049"/>
      <c r="Z136" s="1049"/>
      <c r="AA136" s="1049"/>
      <c r="AB136" s="1049"/>
      <c r="AC136" s="1049"/>
      <c r="AD136" s="1049"/>
      <c r="AE136" s="1049"/>
      <c r="AF136" s="1049"/>
      <c r="AG136" s="1049"/>
      <c r="AH136" s="1049"/>
      <c r="AI136" s="1049"/>
      <c r="AJ136" s="1049"/>
      <c r="AK136" s="1049"/>
      <c r="AL136" s="1050"/>
      <c r="AM136" s="835" t="str">
        <f>IF(F136="","",A136)</f>
        <v/>
      </c>
      <c r="AN136" s="836"/>
      <c r="AO136" s="836"/>
      <c r="AP136" s="837"/>
      <c r="AQ136" s="173"/>
      <c r="AR136" s="280"/>
      <c r="AS136" s="164"/>
      <c r="AU136" s="189"/>
      <c r="AV136" s="185"/>
      <c r="AW136" s="190"/>
      <c r="AX136" s="32"/>
      <c r="AY136" s="1"/>
      <c r="AZ136" s="1"/>
      <c r="BA136" s="1"/>
    </row>
    <row r="137" spans="1:53" ht="15" customHeight="1" x14ac:dyDescent="0.15">
      <c r="A137" s="841"/>
      <c r="B137" s="842"/>
      <c r="C137" s="842"/>
      <c r="D137" s="842"/>
      <c r="E137" s="843"/>
      <c r="F137" s="176"/>
      <c r="G137" s="177"/>
      <c r="H137" s="177"/>
      <c r="I137" s="177"/>
      <c r="J137" s="206"/>
      <c r="K137" s="206"/>
      <c r="L137" s="206"/>
      <c r="M137" s="206"/>
      <c r="N137" s="206"/>
      <c r="O137" s="206"/>
      <c r="P137" s="194" t="s">
        <v>194</v>
      </c>
      <c r="Q137" s="846" t="str">
        <f>IF(F136="","",VLOOKUP(F136,リスト!$B:$C,2,0))</f>
        <v/>
      </c>
      <c r="R137" s="846"/>
      <c r="S137" s="847"/>
      <c r="T137" s="256"/>
      <c r="U137" s="178"/>
      <c r="V137" s="179"/>
      <c r="W137" s="257"/>
      <c r="X137" s="257"/>
      <c r="Y137" s="257"/>
      <c r="Z137" s="257"/>
      <c r="AA137" s="207"/>
      <c r="AB137" s="207"/>
      <c r="AC137" s="207"/>
      <c r="AD137" s="207"/>
      <c r="AE137" s="207"/>
      <c r="AF137" s="207"/>
      <c r="AG137" s="207"/>
      <c r="AH137" s="207"/>
      <c r="AI137" s="207"/>
      <c r="AJ137" s="207"/>
      <c r="AK137" s="207"/>
      <c r="AL137" s="178"/>
      <c r="AM137" s="858"/>
      <c r="AN137" s="859"/>
      <c r="AO137" s="859"/>
      <c r="AP137" s="860"/>
      <c r="AQ137" s="173"/>
      <c r="AR137" s="280"/>
      <c r="AS137" s="164"/>
      <c r="AU137" s="189"/>
      <c r="AV137" s="185"/>
      <c r="AW137" s="190"/>
      <c r="AX137" s="32"/>
      <c r="AY137" s="1"/>
      <c r="AZ137" s="1"/>
      <c r="BA137" s="1"/>
    </row>
    <row r="138" spans="1:53" ht="22.5" customHeight="1" x14ac:dyDescent="0.35">
      <c r="A138" s="1021" t="str">
        <f>IF(AW140="","",AW140)</f>
        <v/>
      </c>
      <c r="B138" s="1022"/>
      <c r="C138" s="1022"/>
      <c r="D138" s="1022"/>
      <c r="E138" s="1023"/>
      <c r="F138" s="877" t="str">
        <f>IF(AU140="","",AU140)</f>
        <v/>
      </c>
      <c r="G138" s="878"/>
      <c r="H138" s="878"/>
      <c r="I138" s="878"/>
      <c r="J138" s="878"/>
      <c r="K138" s="878"/>
      <c r="L138" s="878"/>
      <c r="M138" s="878"/>
      <c r="N138" s="878"/>
      <c r="O138" s="878"/>
      <c r="P138" s="878"/>
      <c r="Q138" s="878"/>
      <c r="R138" s="878"/>
      <c r="S138" s="1024"/>
      <c r="T138" s="1025" t="str">
        <f>IF(AV140="","",AV140)</f>
        <v/>
      </c>
      <c r="U138" s="1026"/>
      <c r="V138" s="1048"/>
      <c r="W138" s="1049"/>
      <c r="X138" s="1049"/>
      <c r="Y138" s="1049"/>
      <c r="Z138" s="1049"/>
      <c r="AA138" s="1049"/>
      <c r="AB138" s="1049"/>
      <c r="AC138" s="1049"/>
      <c r="AD138" s="1049"/>
      <c r="AE138" s="1049"/>
      <c r="AF138" s="1049"/>
      <c r="AG138" s="1049"/>
      <c r="AH138" s="1049"/>
      <c r="AI138" s="1049"/>
      <c r="AJ138" s="1049"/>
      <c r="AK138" s="1049"/>
      <c r="AL138" s="1050"/>
      <c r="AM138" s="835" t="str">
        <f>IF(F138="","",A138)</f>
        <v/>
      </c>
      <c r="AN138" s="836"/>
      <c r="AO138" s="836"/>
      <c r="AP138" s="837"/>
      <c r="AQ138" s="173"/>
      <c r="AR138" s="280"/>
      <c r="AS138" s="164"/>
      <c r="AU138" s="189"/>
      <c r="AV138" s="185"/>
      <c r="AW138" s="190"/>
      <c r="AX138" s="32"/>
      <c r="AY138" s="1"/>
      <c r="AZ138" s="1"/>
      <c r="BA138" s="1"/>
    </row>
    <row r="139" spans="1:53" ht="15" customHeight="1" x14ac:dyDescent="0.15">
      <c r="A139" s="841"/>
      <c r="B139" s="842"/>
      <c r="C139" s="842"/>
      <c r="D139" s="842"/>
      <c r="E139" s="843"/>
      <c r="F139" s="176"/>
      <c r="G139" s="177"/>
      <c r="H139" s="177"/>
      <c r="I139" s="177"/>
      <c r="J139" s="206"/>
      <c r="K139" s="206"/>
      <c r="L139" s="206"/>
      <c r="M139" s="206"/>
      <c r="N139" s="206"/>
      <c r="O139" s="206"/>
      <c r="P139" s="194" t="s">
        <v>194</v>
      </c>
      <c r="Q139" s="846" t="str">
        <f>IF(F138="","",VLOOKUP(F138,リスト!$B:$C,2,0))</f>
        <v/>
      </c>
      <c r="R139" s="846"/>
      <c r="S139" s="847"/>
      <c r="T139" s="256"/>
      <c r="U139" s="178"/>
      <c r="V139" s="179"/>
      <c r="W139" s="257"/>
      <c r="X139" s="257"/>
      <c r="Y139" s="257"/>
      <c r="Z139" s="257"/>
      <c r="AA139" s="207"/>
      <c r="AB139" s="207"/>
      <c r="AC139" s="207"/>
      <c r="AD139" s="207"/>
      <c r="AE139" s="207"/>
      <c r="AF139" s="207"/>
      <c r="AG139" s="207"/>
      <c r="AH139" s="207"/>
      <c r="AI139" s="207"/>
      <c r="AJ139" s="207"/>
      <c r="AK139" s="207"/>
      <c r="AL139" s="178"/>
      <c r="AM139" s="858"/>
      <c r="AN139" s="859"/>
      <c r="AO139" s="859"/>
      <c r="AP139" s="860"/>
      <c r="AQ139" s="173"/>
      <c r="AR139" s="280"/>
      <c r="AS139" s="164"/>
      <c r="AU139" s="189"/>
      <c r="AV139" s="185"/>
      <c r="AW139" s="190"/>
      <c r="AX139" s="32"/>
      <c r="AY139" s="1"/>
      <c r="AZ139" s="1"/>
      <c r="BA139" s="1"/>
    </row>
    <row r="140" spans="1:53" ht="11.25" customHeight="1" thickBot="1" x14ac:dyDescent="0.2">
      <c r="A140" s="137"/>
      <c r="B140" s="137"/>
      <c r="C140" s="137"/>
      <c r="D140" s="137"/>
      <c r="E140" s="137"/>
      <c r="F140" s="137"/>
      <c r="G140" s="137"/>
      <c r="H140" s="137"/>
      <c r="I140" s="137"/>
      <c r="J140" s="137"/>
      <c r="K140" s="138"/>
      <c r="L140" s="138"/>
      <c r="M140" s="138"/>
      <c r="N140" s="138"/>
      <c r="O140" s="138"/>
      <c r="P140" s="138"/>
      <c r="Q140" s="138"/>
      <c r="R140" s="138"/>
      <c r="S140" s="138"/>
      <c r="T140" s="138"/>
      <c r="U140" s="138"/>
      <c r="V140" s="139"/>
      <c r="W140" s="139"/>
      <c r="X140" s="139"/>
      <c r="Y140" s="139"/>
      <c r="Z140" s="139"/>
      <c r="AA140" s="139"/>
      <c r="AB140" s="139"/>
      <c r="AC140" s="139"/>
      <c r="AD140" s="139"/>
      <c r="AE140" s="139"/>
      <c r="AF140" s="139"/>
      <c r="AG140" s="139"/>
      <c r="AH140" s="139"/>
      <c r="AI140" s="139"/>
      <c r="AJ140" s="139"/>
      <c r="AK140" s="139"/>
      <c r="AL140" s="139"/>
      <c r="AM140" s="139"/>
      <c r="AN140" s="139"/>
      <c r="AO140" s="139"/>
      <c r="AP140" s="139"/>
      <c r="AQ140" s="139"/>
      <c r="AR140" s="280"/>
      <c r="AS140" s="164"/>
      <c r="AU140" s="191"/>
      <c r="AV140" s="192"/>
      <c r="AW140" s="193"/>
      <c r="AX140" s="32"/>
      <c r="AY140" s="1"/>
      <c r="AZ140" s="1"/>
      <c r="BA140" s="1"/>
    </row>
    <row r="141" spans="1:53" ht="11.25" customHeight="1" x14ac:dyDescent="0.15">
      <c r="A141" s="205"/>
      <c r="B141" s="205"/>
      <c r="C141" s="205"/>
      <c r="D141" s="205"/>
      <c r="E141" s="205"/>
      <c r="F141" s="205"/>
      <c r="G141" s="205"/>
      <c r="H141" s="205"/>
      <c r="I141" s="205"/>
      <c r="J141" s="205"/>
      <c r="K141" s="139"/>
      <c r="L141" s="139"/>
      <c r="M141" s="139"/>
      <c r="N141" s="139"/>
      <c r="O141" s="139"/>
      <c r="P141" s="139"/>
      <c r="Q141" s="139"/>
      <c r="R141" s="139"/>
      <c r="S141" s="139"/>
      <c r="T141" s="139"/>
      <c r="U141" s="139"/>
      <c r="V141" s="139"/>
      <c r="W141" s="139"/>
      <c r="X141" s="139"/>
      <c r="Y141" s="139"/>
      <c r="Z141" s="139"/>
      <c r="AA141" s="139"/>
      <c r="AB141" s="139"/>
      <c r="AC141" s="139"/>
      <c r="AD141" s="139"/>
      <c r="AE141" s="139"/>
      <c r="AF141" s="139"/>
      <c r="AG141" s="139"/>
      <c r="AH141" s="139"/>
      <c r="AI141" s="139"/>
      <c r="AJ141" s="139"/>
      <c r="AK141" s="139"/>
      <c r="AL141" s="139"/>
      <c r="AM141" s="139"/>
      <c r="AN141" s="139"/>
      <c r="AO141" s="139"/>
      <c r="AP141" s="139"/>
      <c r="AQ141" s="139"/>
      <c r="AR141" s="280"/>
      <c r="AS141" s="164"/>
      <c r="AW141" s="49"/>
      <c r="AX141" s="32"/>
      <c r="AY141" s="1"/>
      <c r="AZ141" s="1"/>
      <c r="BA141" s="1"/>
    </row>
    <row r="142" spans="1:53" s="62" customFormat="1" ht="18.75" customHeight="1" x14ac:dyDescent="0.35">
      <c r="A142" s="2"/>
      <c r="B142" s="119" t="s">
        <v>42</v>
      </c>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80"/>
      <c r="AS142" s="164"/>
      <c r="AT142" s="49"/>
      <c r="AU142" s="147"/>
      <c r="AV142" s="147"/>
      <c r="AW142" s="49"/>
      <c r="AX142" s="32"/>
      <c r="AY142" s="1"/>
      <c r="AZ142" s="1"/>
    </row>
    <row r="143" spans="1:53" s="62" customFormat="1" ht="18.75" customHeight="1" x14ac:dyDescent="0.15">
      <c r="A143" s="2"/>
      <c r="B143" s="673"/>
      <c r="C143" s="674"/>
      <c r="D143" s="674"/>
      <c r="E143" s="674"/>
      <c r="F143" s="674"/>
      <c r="G143" s="674"/>
      <c r="H143" s="674"/>
      <c r="I143" s="674"/>
      <c r="J143" s="674"/>
      <c r="K143" s="674"/>
      <c r="L143" s="674"/>
      <c r="M143" s="674"/>
      <c r="N143" s="674"/>
      <c r="O143" s="674"/>
      <c r="P143" s="674"/>
      <c r="Q143" s="674"/>
      <c r="R143" s="674"/>
      <c r="S143" s="674"/>
      <c r="T143" s="674"/>
      <c r="U143" s="674"/>
      <c r="V143" s="674"/>
      <c r="W143" s="674"/>
      <c r="X143" s="674"/>
      <c r="Y143" s="674"/>
      <c r="Z143" s="674"/>
      <c r="AA143" s="674"/>
      <c r="AB143" s="674"/>
      <c r="AC143" s="674"/>
      <c r="AD143" s="674"/>
      <c r="AE143" s="674"/>
      <c r="AF143" s="674"/>
      <c r="AG143" s="674"/>
      <c r="AH143" s="674"/>
      <c r="AI143" s="674"/>
      <c r="AJ143" s="674"/>
      <c r="AK143" s="675"/>
      <c r="AL143" s="2"/>
      <c r="AM143" s="2"/>
      <c r="AN143" s="2"/>
      <c r="AO143" s="2"/>
      <c r="AP143" s="2"/>
      <c r="AQ143" s="2"/>
      <c r="AR143" s="280"/>
      <c r="AS143" s="164"/>
      <c r="AT143" s="49"/>
      <c r="AU143" s="147"/>
      <c r="AV143" s="147"/>
      <c r="AW143" s="147"/>
      <c r="AX143" s="49"/>
      <c r="AY143" s="1"/>
      <c r="AZ143" s="1"/>
    </row>
    <row r="144" spans="1:53" s="62" customFormat="1" ht="18.75" customHeight="1" x14ac:dyDescent="0.15">
      <c r="A144" s="2"/>
      <c r="B144" s="676"/>
      <c r="C144" s="677"/>
      <c r="D144" s="677"/>
      <c r="E144" s="677"/>
      <c r="F144" s="677"/>
      <c r="G144" s="677"/>
      <c r="H144" s="677"/>
      <c r="I144" s="677"/>
      <c r="J144" s="677"/>
      <c r="K144" s="677"/>
      <c r="L144" s="677"/>
      <c r="M144" s="677"/>
      <c r="N144" s="677"/>
      <c r="O144" s="677"/>
      <c r="P144" s="677"/>
      <c r="Q144" s="677"/>
      <c r="R144" s="677"/>
      <c r="S144" s="677"/>
      <c r="T144" s="677"/>
      <c r="U144" s="677"/>
      <c r="V144" s="677"/>
      <c r="W144" s="677"/>
      <c r="X144" s="677"/>
      <c r="Y144" s="677"/>
      <c r="Z144" s="677"/>
      <c r="AA144" s="677"/>
      <c r="AB144" s="677"/>
      <c r="AC144" s="677"/>
      <c r="AD144" s="677"/>
      <c r="AE144" s="677"/>
      <c r="AF144" s="677"/>
      <c r="AG144" s="677"/>
      <c r="AH144" s="677"/>
      <c r="AI144" s="677"/>
      <c r="AJ144" s="677"/>
      <c r="AK144" s="678"/>
      <c r="AL144" s="2"/>
      <c r="AM144" s="2"/>
      <c r="AN144" s="2"/>
      <c r="AO144" s="2"/>
      <c r="AP144" s="2"/>
      <c r="AQ144" s="2"/>
      <c r="AR144" s="280"/>
      <c r="AS144" s="164"/>
      <c r="AT144" s="49"/>
      <c r="AU144" s="147"/>
      <c r="AV144" s="147"/>
      <c r="AW144" s="147"/>
      <c r="AX144" s="49"/>
      <c r="AY144" s="1"/>
      <c r="AZ144" s="1"/>
    </row>
    <row r="145" spans="1:53" ht="18.75" customHeight="1" x14ac:dyDescent="0.15">
      <c r="A145" s="2"/>
      <c r="B145" s="679"/>
      <c r="C145" s="680"/>
      <c r="D145" s="680"/>
      <c r="E145" s="680"/>
      <c r="F145" s="680"/>
      <c r="G145" s="680"/>
      <c r="H145" s="680"/>
      <c r="I145" s="680"/>
      <c r="J145" s="680"/>
      <c r="K145" s="680"/>
      <c r="L145" s="680"/>
      <c r="M145" s="680"/>
      <c r="N145" s="680"/>
      <c r="O145" s="680"/>
      <c r="P145" s="680"/>
      <c r="Q145" s="680"/>
      <c r="R145" s="680"/>
      <c r="S145" s="680"/>
      <c r="T145" s="680"/>
      <c r="U145" s="680"/>
      <c r="V145" s="680"/>
      <c r="W145" s="680"/>
      <c r="X145" s="680"/>
      <c r="Y145" s="680"/>
      <c r="Z145" s="680"/>
      <c r="AA145" s="680"/>
      <c r="AB145" s="680"/>
      <c r="AC145" s="680"/>
      <c r="AD145" s="680"/>
      <c r="AE145" s="680"/>
      <c r="AF145" s="680"/>
      <c r="AG145" s="680"/>
      <c r="AH145" s="680"/>
      <c r="AI145" s="680"/>
      <c r="AJ145" s="680"/>
      <c r="AK145" s="681"/>
      <c r="AL145" s="2"/>
      <c r="AM145" s="2"/>
      <c r="AN145" s="2"/>
      <c r="AO145" s="2"/>
      <c r="AP145" s="2"/>
      <c r="AQ145" s="2"/>
      <c r="AR145" s="280"/>
      <c r="AS145" s="164"/>
      <c r="AY145" s="62"/>
      <c r="AZ145" s="1"/>
      <c r="BA145" s="1"/>
    </row>
    <row r="146" spans="1:53" s="62" customFormat="1" ht="15" customHeight="1" x14ac:dyDescent="0.1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80"/>
      <c r="AS146" s="164"/>
      <c r="AT146" s="49"/>
      <c r="AU146" s="147"/>
      <c r="AV146" s="147"/>
      <c r="AW146" s="147"/>
      <c r="AX146" s="147"/>
      <c r="AY146" s="147"/>
      <c r="AZ146" s="1"/>
    </row>
    <row r="147" spans="1:53" x14ac:dyDescent="0.35">
      <c r="AR147" s="281"/>
      <c r="AZ147" s="1"/>
      <c r="BA147" s="1"/>
    </row>
    <row r="148" spans="1:53" x14ac:dyDescent="0.35">
      <c r="AR148" s="281"/>
      <c r="BA148" s="1"/>
    </row>
    <row r="149" spans="1:53" x14ac:dyDescent="0.35">
      <c r="AR149" s="281"/>
    </row>
    <row r="150" spans="1:53" x14ac:dyDescent="0.35">
      <c r="AR150" s="281"/>
      <c r="AY150" s="62"/>
    </row>
    <row r="151" spans="1:53" x14ac:dyDescent="0.35">
      <c r="AR151" s="281"/>
      <c r="AY151" s="62"/>
    </row>
    <row r="152" spans="1:53" x14ac:dyDescent="0.35">
      <c r="AY152" s="1"/>
      <c r="AZ152" s="62"/>
    </row>
    <row r="153" spans="1:53" x14ac:dyDescent="0.35">
      <c r="AY153" s="62"/>
      <c r="AZ153" s="62"/>
    </row>
    <row r="154" spans="1:53" x14ac:dyDescent="0.35">
      <c r="AY154" s="62"/>
      <c r="AZ154" s="62"/>
    </row>
    <row r="155" spans="1:53" x14ac:dyDescent="0.35">
      <c r="AZ155" s="1"/>
    </row>
    <row r="156" spans="1:53" x14ac:dyDescent="0.35">
      <c r="AZ156" s="1"/>
    </row>
  </sheetData>
  <sheetProtection selectLockedCells="1" autoFilter="0"/>
  <dataConsolidate/>
  <mergeCells count="550">
    <mergeCell ref="B143:AK145"/>
    <mergeCell ref="A138:E138"/>
    <mergeCell ref="F138:S138"/>
    <mergeCell ref="T138:U138"/>
    <mergeCell ref="V138:AL138"/>
    <mergeCell ref="AM138:AP138"/>
    <mergeCell ref="A139:E139"/>
    <mergeCell ref="Q139:S139"/>
    <mergeCell ref="AM139:AP139"/>
    <mergeCell ref="A136:E136"/>
    <mergeCell ref="F136:S136"/>
    <mergeCell ref="T136:U136"/>
    <mergeCell ref="V136:AL136"/>
    <mergeCell ref="AM136:AP136"/>
    <mergeCell ref="A137:E137"/>
    <mergeCell ref="Q137:S137"/>
    <mergeCell ref="AM137:AP137"/>
    <mergeCell ref="A134:E134"/>
    <mergeCell ref="F134:S134"/>
    <mergeCell ref="T134:U134"/>
    <mergeCell ref="V134:AL134"/>
    <mergeCell ref="AM134:AP134"/>
    <mergeCell ref="A135:E135"/>
    <mergeCell ref="Q135:S135"/>
    <mergeCell ref="AM135:AP135"/>
    <mergeCell ref="A132:E132"/>
    <mergeCell ref="F132:S132"/>
    <mergeCell ref="T132:U132"/>
    <mergeCell ref="V132:AL132"/>
    <mergeCell ref="AM132:AP132"/>
    <mergeCell ref="A133:E133"/>
    <mergeCell ref="Q133:S133"/>
    <mergeCell ref="AM133:AP133"/>
    <mergeCell ref="A130:E130"/>
    <mergeCell ref="F130:S130"/>
    <mergeCell ref="T130:U130"/>
    <mergeCell ref="V130:AL130"/>
    <mergeCell ref="AM130:AP130"/>
    <mergeCell ref="A131:E131"/>
    <mergeCell ref="Q131:S131"/>
    <mergeCell ref="AM131:AP131"/>
    <mergeCell ref="A128:E128"/>
    <mergeCell ref="F128:S128"/>
    <mergeCell ref="T128:U128"/>
    <mergeCell ref="V128:AL128"/>
    <mergeCell ref="AM128:AP128"/>
    <mergeCell ref="A129:E129"/>
    <mergeCell ref="Q129:S129"/>
    <mergeCell ref="AM129:AP129"/>
    <mergeCell ref="A126:E126"/>
    <mergeCell ref="F126:S126"/>
    <mergeCell ref="T126:U126"/>
    <mergeCell ref="V126:AL126"/>
    <mergeCell ref="AM126:AP126"/>
    <mergeCell ref="A127:E127"/>
    <mergeCell ref="Q127:S127"/>
    <mergeCell ref="AM127:AP127"/>
    <mergeCell ref="A124:E124"/>
    <mergeCell ref="F124:S124"/>
    <mergeCell ref="T124:U124"/>
    <mergeCell ref="V124:AL124"/>
    <mergeCell ref="AM124:AP124"/>
    <mergeCell ref="A125:E125"/>
    <mergeCell ref="Q125:S125"/>
    <mergeCell ref="AM125:AP125"/>
    <mergeCell ref="A122:E122"/>
    <mergeCell ref="F122:S122"/>
    <mergeCell ref="T122:U122"/>
    <mergeCell ref="V122:AL122"/>
    <mergeCell ref="AM122:AP122"/>
    <mergeCell ref="A123:E123"/>
    <mergeCell ref="Q123:S123"/>
    <mergeCell ref="AM123:AP123"/>
    <mergeCell ref="A120:E120"/>
    <mergeCell ref="F120:S120"/>
    <mergeCell ref="T120:U120"/>
    <mergeCell ref="V120:AL120"/>
    <mergeCell ref="AM120:AP120"/>
    <mergeCell ref="A121:E121"/>
    <mergeCell ref="Q121:S121"/>
    <mergeCell ref="AM121:AP121"/>
    <mergeCell ref="A116:E116"/>
    <mergeCell ref="Q116:S116"/>
    <mergeCell ref="AM116:AP116"/>
    <mergeCell ref="A119:E119"/>
    <mergeCell ref="F119:S119"/>
    <mergeCell ref="T119:U119"/>
    <mergeCell ref="V119:AL119"/>
    <mergeCell ref="AM119:AP119"/>
    <mergeCell ref="AM114:AP114"/>
    <mergeCell ref="A115:E115"/>
    <mergeCell ref="F115:S115"/>
    <mergeCell ref="T115:U115"/>
    <mergeCell ref="V115:Y115"/>
    <mergeCell ref="Z115:AC115"/>
    <mergeCell ref="AE115:AH115"/>
    <mergeCell ref="AI115:AL115"/>
    <mergeCell ref="AM115:AP115"/>
    <mergeCell ref="A114:E114"/>
    <mergeCell ref="F114:S114"/>
    <mergeCell ref="T114:U114"/>
    <mergeCell ref="V114:Y114"/>
    <mergeCell ref="Z114:AH114"/>
    <mergeCell ref="AI114:AL114"/>
    <mergeCell ref="AH109:AL109"/>
    <mergeCell ref="AM109:AP109"/>
    <mergeCell ref="A110:E110"/>
    <mergeCell ref="Q110:S110"/>
    <mergeCell ref="V110:Y110"/>
    <mergeCell ref="Z110:AC110"/>
    <mergeCell ref="AD110:AG110"/>
    <mergeCell ref="AH110:AL110"/>
    <mergeCell ref="AM110:AP110"/>
    <mergeCell ref="A109:E109"/>
    <mergeCell ref="F109:S109"/>
    <mergeCell ref="T109:U109"/>
    <mergeCell ref="V109:Y109"/>
    <mergeCell ref="Z109:AC109"/>
    <mergeCell ref="AD109:AG109"/>
    <mergeCell ref="AH107:AL107"/>
    <mergeCell ref="AM107:AP107"/>
    <mergeCell ref="A108:E108"/>
    <mergeCell ref="Q108:S108"/>
    <mergeCell ref="V108:Y108"/>
    <mergeCell ref="Z108:AC108"/>
    <mergeCell ref="AD108:AG108"/>
    <mergeCell ref="AH108:AL108"/>
    <mergeCell ref="AM108:AP108"/>
    <mergeCell ref="A107:E107"/>
    <mergeCell ref="F107:S107"/>
    <mergeCell ref="T107:U107"/>
    <mergeCell ref="V107:Y107"/>
    <mergeCell ref="Z107:AC107"/>
    <mergeCell ref="AD107:AG107"/>
    <mergeCell ref="AH105:AL105"/>
    <mergeCell ref="AM105:AP105"/>
    <mergeCell ref="A106:E106"/>
    <mergeCell ref="Q106:S106"/>
    <mergeCell ref="V106:Y106"/>
    <mergeCell ref="Z106:AC106"/>
    <mergeCell ref="AD106:AG106"/>
    <mergeCell ref="AH106:AL106"/>
    <mergeCell ref="AM106:AP106"/>
    <mergeCell ref="A105:E105"/>
    <mergeCell ref="F105:S105"/>
    <mergeCell ref="T105:U105"/>
    <mergeCell ref="V105:Y105"/>
    <mergeCell ref="Z105:AC105"/>
    <mergeCell ref="AD105:AG105"/>
    <mergeCell ref="AH103:AL103"/>
    <mergeCell ref="AM103:AP103"/>
    <mergeCell ref="A104:E104"/>
    <mergeCell ref="Q104:S104"/>
    <mergeCell ref="V104:Y104"/>
    <mergeCell ref="Z104:AC104"/>
    <mergeCell ref="AD104:AG104"/>
    <mergeCell ref="AH104:AL104"/>
    <mergeCell ref="AM104:AP104"/>
    <mergeCell ref="A103:E103"/>
    <mergeCell ref="F103:S103"/>
    <mergeCell ref="T103:U103"/>
    <mergeCell ref="V103:Y103"/>
    <mergeCell ref="Z103:AC103"/>
    <mergeCell ref="AD103:AG103"/>
    <mergeCell ref="AH101:AL101"/>
    <mergeCell ref="AM101:AP101"/>
    <mergeCell ref="A102:E102"/>
    <mergeCell ref="Q102:S102"/>
    <mergeCell ref="V102:Y102"/>
    <mergeCell ref="Z102:AC102"/>
    <mergeCell ref="AD102:AG102"/>
    <mergeCell ref="AH102:AL102"/>
    <mergeCell ref="AM102:AP102"/>
    <mergeCell ref="A101:E101"/>
    <mergeCell ref="F101:S101"/>
    <mergeCell ref="T101:U101"/>
    <mergeCell ref="V101:Y101"/>
    <mergeCell ref="Z101:AC101"/>
    <mergeCell ref="AD101:AG101"/>
    <mergeCell ref="AH99:AL99"/>
    <mergeCell ref="AM99:AP99"/>
    <mergeCell ref="A100:E100"/>
    <mergeCell ref="Q100:S100"/>
    <mergeCell ref="V100:Y100"/>
    <mergeCell ref="Z100:AC100"/>
    <mergeCell ref="AD100:AG100"/>
    <mergeCell ref="AH100:AL100"/>
    <mergeCell ref="AM100:AP100"/>
    <mergeCell ref="A99:E99"/>
    <mergeCell ref="F99:S99"/>
    <mergeCell ref="T99:U99"/>
    <mergeCell ref="V99:Y99"/>
    <mergeCell ref="Z99:AC99"/>
    <mergeCell ref="AD99:AG99"/>
    <mergeCell ref="AH97:AL97"/>
    <mergeCell ref="AM97:AP97"/>
    <mergeCell ref="A98:E98"/>
    <mergeCell ref="Q98:S98"/>
    <mergeCell ref="V98:Y98"/>
    <mergeCell ref="Z98:AC98"/>
    <mergeCell ref="AD98:AG98"/>
    <mergeCell ref="AH98:AL98"/>
    <mergeCell ref="AM98:AP98"/>
    <mergeCell ref="A97:E97"/>
    <mergeCell ref="F97:S97"/>
    <mergeCell ref="T97:U97"/>
    <mergeCell ref="V97:Y97"/>
    <mergeCell ref="Z97:AC97"/>
    <mergeCell ref="AD97:AG97"/>
    <mergeCell ref="AC93:AL93"/>
    <mergeCell ref="A96:E96"/>
    <mergeCell ref="F96:S96"/>
    <mergeCell ref="T96:U96"/>
    <mergeCell ref="V96:AL96"/>
    <mergeCell ref="AM96:AP96"/>
    <mergeCell ref="A92:B93"/>
    <mergeCell ref="C92:K93"/>
    <mergeCell ref="L92:M92"/>
    <mergeCell ref="N92:R92"/>
    <mergeCell ref="S92:AB92"/>
    <mergeCell ref="AC92:AL92"/>
    <mergeCell ref="L93:M93"/>
    <mergeCell ref="N93:R93"/>
    <mergeCell ref="T93:W93"/>
    <mergeCell ref="Y93:AB93"/>
    <mergeCell ref="A88:B89"/>
    <mergeCell ref="C88:K89"/>
    <mergeCell ref="L88:M88"/>
    <mergeCell ref="N88:R88"/>
    <mergeCell ref="AA88:AB88"/>
    <mergeCell ref="N83:R83"/>
    <mergeCell ref="T83:W83"/>
    <mergeCell ref="Y83:AB83"/>
    <mergeCell ref="AC83:AL83"/>
    <mergeCell ref="N84:R84"/>
    <mergeCell ref="X84:AB84"/>
    <mergeCell ref="AC84:AL84"/>
    <mergeCell ref="AC88:AL88"/>
    <mergeCell ref="L89:M89"/>
    <mergeCell ref="N89:R89"/>
    <mergeCell ref="T89:W89"/>
    <mergeCell ref="Y89:Z89"/>
    <mergeCell ref="AA89:AB89"/>
    <mergeCell ref="AC89:AL89"/>
    <mergeCell ref="N85:R85"/>
    <mergeCell ref="T85:W85"/>
    <mergeCell ref="Y85:AB85"/>
    <mergeCell ref="AC85:AL85"/>
    <mergeCell ref="AC81:AL81"/>
    <mergeCell ref="N82:R82"/>
    <mergeCell ref="X82:AB82"/>
    <mergeCell ref="AC82:AL82"/>
    <mergeCell ref="N79:R79"/>
    <mergeCell ref="T79:W79"/>
    <mergeCell ref="Y79:AB79"/>
    <mergeCell ref="AC79:AL79"/>
    <mergeCell ref="AM85:AP85"/>
    <mergeCell ref="AM83:AP83"/>
    <mergeCell ref="A76:B77"/>
    <mergeCell ref="C76:K77"/>
    <mergeCell ref="L76:M76"/>
    <mergeCell ref="N76:R76"/>
    <mergeCell ref="X76:AB76"/>
    <mergeCell ref="AC76:AL76"/>
    <mergeCell ref="L77:M77"/>
    <mergeCell ref="N77:R77"/>
    <mergeCell ref="A80:B81"/>
    <mergeCell ref="C80:K81"/>
    <mergeCell ref="L80:M80"/>
    <mergeCell ref="N80:R80"/>
    <mergeCell ref="X80:AB80"/>
    <mergeCell ref="AC80:AL80"/>
    <mergeCell ref="T77:W77"/>
    <mergeCell ref="Y77:AB77"/>
    <mergeCell ref="AC77:AL77"/>
    <mergeCell ref="N78:R78"/>
    <mergeCell ref="X78:AB78"/>
    <mergeCell ref="AC78:AL78"/>
    <mergeCell ref="L81:M81"/>
    <mergeCell ref="N81:R81"/>
    <mergeCell ref="T81:W81"/>
    <mergeCell ref="Y81:AB81"/>
    <mergeCell ref="O73:R73"/>
    <mergeCell ref="S73:AL73"/>
    <mergeCell ref="AM73:AP74"/>
    <mergeCell ref="AF74:AL74"/>
    <mergeCell ref="O75:R75"/>
    <mergeCell ref="T75:W75"/>
    <mergeCell ref="Y75:AA75"/>
    <mergeCell ref="AB75:AE75"/>
    <mergeCell ref="AF75:AH75"/>
    <mergeCell ref="AI75:AL75"/>
    <mergeCell ref="AM75:AP75"/>
    <mergeCell ref="O70:R70"/>
    <mergeCell ref="S70:AL70"/>
    <mergeCell ref="AM70:AP71"/>
    <mergeCell ref="AF71:AL71"/>
    <mergeCell ref="O72:R72"/>
    <mergeCell ref="T72:W72"/>
    <mergeCell ref="Y72:AA72"/>
    <mergeCell ref="AB72:AE72"/>
    <mergeCell ref="AF72:AH72"/>
    <mergeCell ref="AI72:AL72"/>
    <mergeCell ref="AM72:AP72"/>
    <mergeCell ref="AM68:AP68"/>
    <mergeCell ref="O69:R69"/>
    <mergeCell ref="T69:W69"/>
    <mergeCell ref="Y69:AA69"/>
    <mergeCell ref="AB69:AE69"/>
    <mergeCell ref="AF69:AH69"/>
    <mergeCell ref="AI69:AL69"/>
    <mergeCell ref="AM69:AP69"/>
    <mergeCell ref="A67:B69"/>
    <mergeCell ref="C67:K69"/>
    <mergeCell ref="L67:M67"/>
    <mergeCell ref="O67:R67"/>
    <mergeCell ref="S67:AL67"/>
    <mergeCell ref="L68:M69"/>
    <mergeCell ref="AF68:AL68"/>
    <mergeCell ref="A63:B64"/>
    <mergeCell ref="C63:K64"/>
    <mergeCell ref="L63:M63"/>
    <mergeCell ref="N63:R63"/>
    <mergeCell ref="S63:AL63"/>
    <mergeCell ref="L64:M64"/>
    <mergeCell ref="N64:R64"/>
    <mergeCell ref="S64:AL64"/>
    <mergeCell ref="A65:B66"/>
    <mergeCell ref="C65:K66"/>
    <mergeCell ref="L65:M65"/>
    <mergeCell ref="N65:R65"/>
    <mergeCell ref="S65:W65"/>
    <mergeCell ref="L66:M66"/>
    <mergeCell ref="N66:R66"/>
    <mergeCell ref="S66:W66"/>
    <mergeCell ref="X66:AL66"/>
    <mergeCell ref="AD58:AG58"/>
    <mergeCell ref="AH58:AI58"/>
    <mergeCell ref="AK58:AL58"/>
    <mergeCell ref="AM58:AP58"/>
    <mergeCell ref="A59:E59"/>
    <mergeCell ref="F59:L59"/>
    <mergeCell ref="Q59:S59"/>
    <mergeCell ref="V59:Y59"/>
    <mergeCell ref="Z59:AC59"/>
    <mergeCell ref="AD59:AG59"/>
    <mergeCell ref="A58:E58"/>
    <mergeCell ref="F58:S58"/>
    <mergeCell ref="T58:U58"/>
    <mergeCell ref="V58:W58"/>
    <mergeCell ref="X58:Y58"/>
    <mergeCell ref="Z58:AC58"/>
    <mergeCell ref="AH59:AI59"/>
    <mergeCell ref="AJ59:AL59"/>
    <mergeCell ref="AM59:AP59"/>
    <mergeCell ref="AM56:AP56"/>
    <mergeCell ref="A57:E57"/>
    <mergeCell ref="F57:L57"/>
    <mergeCell ref="Q57:S57"/>
    <mergeCell ref="V57:Y57"/>
    <mergeCell ref="Z57:AC57"/>
    <mergeCell ref="AD57:AG57"/>
    <mergeCell ref="AH57:AI57"/>
    <mergeCell ref="AJ57:AL57"/>
    <mergeCell ref="AM57:AP57"/>
    <mergeCell ref="A56:E56"/>
    <mergeCell ref="F56:S56"/>
    <mergeCell ref="T56:U56"/>
    <mergeCell ref="V56:W56"/>
    <mergeCell ref="X56:Y56"/>
    <mergeCell ref="Z56:AC56"/>
    <mergeCell ref="AD56:AG56"/>
    <mergeCell ref="AH56:AI56"/>
    <mergeCell ref="AK56:AL56"/>
    <mergeCell ref="AM54:AP54"/>
    <mergeCell ref="A55:E55"/>
    <mergeCell ref="F55:L55"/>
    <mergeCell ref="Q55:S55"/>
    <mergeCell ref="V55:Y55"/>
    <mergeCell ref="Z55:AC55"/>
    <mergeCell ref="AD55:AG55"/>
    <mergeCell ref="AH55:AI55"/>
    <mergeCell ref="AJ55:AL55"/>
    <mergeCell ref="AM55:AP55"/>
    <mergeCell ref="A54:E54"/>
    <mergeCell ref="F54:S54"/>
    <mergeCell ref="T54:U54"/>
    <mergeCell ref="V54:W54"/>
    <mergeCell ref="X54:Y54"/>
    <mergeCell ref="Z54:AC54"/>
    <mergeCell ref="AD54:AG54"/>
    <mergeCell ref="AH54:AI54"/>
    <mergeCell ref="AK54:AL54"/>
    <mergeCell ref="AM52:AP52"/>
    <mergeCell ref="A53:E53"/>
    <mergeCell ref="F53:L53"/>
    <mergeCell ref="Q53:S53"/>
    <mergeCell ref="V53:Y53"/>
    <mergeCell ref="Z53:AC53"/>
    <mergeCell ref="AD53:AG53"/>
    <mergeCell ref="AH53:AI53"/>
    <mergeCell ref="AJ53:AL53"/>
    <mergeCell ref="AM53:AP53"/>
    <mergeCell ref="A52:E52"/>
    <mergeCell ref="F52:S52"/>
    <mergeCell ref="T52:U52"/>
    <mergeCell ref="V52:W52"/>
    <mergeCell ref="X52:Y52"/>
    <mergeCell ref="Z52:AC52"/>
    <mergeCell ref="AD52:AG52"/>
    <mergeCell ref="AH52:AI52"/>
    <mergeCell ref="AK52:AL52"/>
    <mergeCell ref="AD50:AG50"/>
    <mergeCell ref="AH50:AI50"/>
    <mergeCell ref="AK50:AL50"/>
    <mergeCell ref="AM50:AP50"/>
    <mergeCell ref="A51:E51"/>
    <mergeCell ref="F51:L51"/>
    <mergeCell ref="Q51:S51"/>
    <mergeCell ref="V51:Y51"/>
    <mergeCell ref="Z51:AC51"/>
    <mergeCell ref="AD51:AG51"/>
    <mergeCell ref="A50:E50"/>
    <mergeCell ref="F50:S50"/>
    <mergeCell ref="T50:U50"/>
    <mergeCell ref="V50:W50"/>
    <mergeCell ref="X50:Y50"/>
    <mergeCell ref="Z50:AC50"/>
    <mergeCell ref="AH51:AI51"/>
    <mergeCell ref="AJ51:AL51"/>
    <mergeCell ref="AM51:AP51"/>
    <mergeCell ref="AM48:AP48"/>
    <mergeCell ref="A49:E49"/>
    <mergeCell ref="F49:L49"/>
    <mergeCell ref="Q49:S49"/>
    <mergeCell ref="V49:Y49"/>
    <mergeCell ref="Z49:AC49"/>
    <mergeCell ref="AD49:AG49"/>
    <mergeCell ref="AH49:AI49"/>
    <mergeCell ref="AJ49:AL49"/>
    <mergeCell ref="AM49:AP49"/>
    <mergeCell ref="A48:E48"/>
    <mergeCell ref="F48:S48"/>
    <mergeCell ref="T48:U48"/>
    <mergeCell ref="V48:W48"/>
    <mergeCell ref="X48:Y48"/>
    <mergeCell ref="Z48:AC48"/>
    <mergeCell ref="AD48:AG48"/>
    <mergeCell ref="AH48:AI48"/>
    <mergeCell ref="AK48:AL48"/>
    <mergeCell ref="AM46:AP46"/>
    <mergeCell ref="A47:E47"/>
    <mergeCell ref="F47:L47"/>
    <mergeCell ref="Q47:S47"/>
    <mergeCell ref="V47:Y47"/>
    <mergeCell ref="Z47:AC47"/>
    <mergeCell ref="AD47:AG47"/>
    <mergeCell ref="AH47:AI47"/>
    <mergeCell ref="AJ47:AL47"/>
    <mergeCell ref="AM47:AP47"/>
    <mergeCell ref="A46:E46"/>
    <mergeCell ref="F46:S46"/>
    <mergeCell ref="T46:U46"/>
    <mergeCell ref="V46:W46"/>
    <mergeCell ref="X46:Y46"/>
    <mergeCell ref="Z46:AC46"/>
    <mergeCell ref="AD46:AG46"/>
    <mergeCell ref="AH46:AI46"/>
    <mergeCell ref="AK46:AL46"/>
    <mergeCell ref="AM44:AP44"/>
    <mergeCell ref="A45:E45"/>
    <mergeCell ref="F45:L45"/>
    <mergeCell ref="Q45:S45"/>
    <mergeCell ref="V45:Y45"/>
    <mergeCell ref="Z45:AC45"/>
    <mergeCell ref="AD45:AG45"/>
    <mergeCell ref="AH45:AI45"/>
    <mergeCell ref="AJ45:AL45"/>
    <mergeCell ref="AM45:AP45"/>
    <mergeCell ref="A44:E44"/>
    <mergeCell ref="F44:S44"/>
    <mergeCell ref="T44:U44"/>
    <mergeCell ref="V44:W44"/>
    <mergeCell ref="X44:Y44"/>
    <mergeCell ref="Z44:AC44"/>
    <mergeCell ref="AD44:AG44"/>
    <mergeCell ref="AH44:AI44"/>
    <mergeCell ref="AK44:AL44"/>
    <mergeCell ref="AM42:AP42"/>
    <mergeCell ref="A43:E43"/>
    <mergeCell ref="F43:L43"/>
    <mergeCell ref="Q43:S43"/>
    <mergeCell ref="V43:Y43"/>
    <mergeCell ref="Z43:AC43"/>
    <mergeCell ref="AD43:AG43"/>
    <mergeCell ref="AH43:AI43"/>
    <mergeCell ref="AJ43:AL43"/>
    <mergeCell ref="AM43:AP43"/>
    <mergeCell ref="A42:E42"/>
    <mergeCell ref="F42:S42"/>
    <mergeCell ref="T42:U42"/>
    <mergeCell ref="V42:W42"/>
    <mergeCell ref="X42:Y42"/>
    <mergeCell ref="Z42:AC42"/>
    <mergeCell ref="AD42:AG42"/>
    <mergeCell ref="AH42:AI42"/>
    <mergeCell ref="AK42:AL42"/>
    <mergeCell ref="AM40:AP40"/>
    <mergeCell ref="A38:E39"/>
    <mergeCell ref="F38:S39"/>
    <mergeCell ref="T38:Y39"/>
    <mergeCell ref="A41:E41"/>
    <mergeCell ref="F41:L41"/>
    <mergeCell ref="Q41:S41"/>
    <mergeCell ref="V41:Y41"/>
    <mergeCell ref="Z41:AC41"/>
    <mergeCell ref="AD41:AG41"/>
    <mergeCell ref="AH41:AI41"/>
    <mergeCell ref="AJ41:AL41"/>
    <mergeCell ref="AM41:AP41"/>
    <mergeCell ref="A40:E40"/>
    <mergeCell ref="F40:S40"/>
    <mergeCell ref="T40:U40"/>
    <mergeCell ref="V40:W40"/>
    <mergeCell ref="X40:Y40"/>
    <mergeCell ref="Z40:AC40"/>
    <mergeCell ref="AD40:AG40"/>
    <mergeCell ref="AH40:AI40"/>
    <mergeCell ref="AK40:AL40"/>
    <mergeCell ref="A25:E25"/>
    <mergeCell ref="F25:AL25"/>
    <mergeCell ref="A28:E28"/>
    <mergeCell ref="F28:AL28"/>
    <mergeCell ref="A29:E29"/>
    <mergeCell ref="F29:AL29"/>
    <mergeCell ref="Z38:AL38"/>
    <mergeCell ref="AH5:AO6"/>
    <mergeCell ref="AH15:AO15"/>
    <mergeCell ref="A17:AL17"/>
    <mergeCell ref="A19:AK21"/>
    <mergeCell ref="A24:E24"/>
    <mergeCell ref="F24:AL24"/>
    <mergeCell ref="A33:E33"/>
    <mergeCell ref="F33:U33"/>
    <mergeCell ref="A34:E34"/>
    <mergeCell ref="F34:U34"/>
    <mergeCell ref="AM38:AP39"/>
    <mergeCell ref="Z39:AC39"/>
    <mergeCell ref="AD39:AG39"/>
    <mergeCell ref="AH39:AL39"/>
  </mergeCells>
  <phoneticPr fontId="4"/>
  <conditionalFormatting sqref="A51 A53 A55 A57">
    <cfRule type="expression" dxfId="27" priority="4">
      <formula>A51=""</formula>
    </cfRule>
  </conditionalFormatting>
  <conditionalFormatting sqref="A59">
    <cfRule type="expression" dxfId="26" priority="2">
      <formula>A59=""</formula>
    </cfRule>
  </conditionalFormatting>
  <conditionalFormatting sqref="F24 F28 A41 A43 A45 A47 A49 A98 A100 Z101 AH101 A102 Z103 AH103 A104 Z105 AH105 A106 A108 Z109:Z110 AH109:AH110 A110 A116 A121 A123 AM124:AP124 A125 AM126:AP126 A127 AM128:AP128 A129 AM130:AP130 A131 AM132:AP132 A133 AM134:AP134 A135 AM136:AP136 A137 AM138:AP138 A139">
    <cfRule type="expression" dxfId="25" priority="12">
      <formula>A24=""</formula>
    </cfRule>
  </conditionalFormatting>
  <conditionalFormatting sqref="L89:R89 T89:W89">
    <cfRule type="expression" dxfId="24" priority="14">
      <formula>$A$88="■"</formula>
    </cfRule>
  </conditionalFormatting>
  <conditionalFormatting sqref="L93:R93 T93 Y93">
    <cfRule type="expression" dxfId="23" priority="24">
      <formula>$A$92="■"</formula>
    </cfRule>
  </conditionalFormatting>
  <conditionalFormatting sqref="N77:R77 T77:W77 Y77:AB77">
    <cfRule type="expression" dxfId="22" priority="16">
      <formula>$A$76="■"</formula>
    </cfRule>
  </conditionalFormatting>
  <conditionalFormatting sqref="N81:R81 T81:W81 Y81:AB81">
    <cfRule type="expression" dxfId="21" priority="15">
      <formula>$A$80="■"</formula>
    </cfRule>
  </conditionalFormatting>
  <conditionalFormatting sqref="N70:AP72">
    <cfRule type="expression" dxfId="20" priority="23">
      <formula>OR($A$67="□",$L$68&lt;=1)</formula>
    </cfRule>
  </conditionalFormatting>
  <conditionalFormatting sqref="N73:AP75">
    <cfRule type="expression" dxfId="19" priority="22">
      <formula>OR($A$67="□",$L$68&lt;=2)</formula>
    </cfRule>
  </conditionalFormatting>
  <conditionalFormatting sqref="N78:AP79">
    <cfRule type="expression" dxfId="18" priority="21">
      <formula>OR($A$76="□",$L$77&lt;=1)</formula>
    </cfRule>
  </conditionalFormatting>
  <conditionalFormatting sqref="N82:AP83">
    <cfRule type="expression" dxfId="17" priority="20">
      <formula>OR($A$80="□",$L$81&lt;=1)</formula>
    </cfRule>
  </conditionalFormatting>
  <conditionalFormatting sqref="N84:AP85">
    <cfRule type="expression" dxfId="16" priority="19">
      <formula>OR($A$80="□",$L$81&lt;=2)</formula>
    </cfRule>
  </conditionalFormatting>
  <conditionalFormatting sqref="O69:R69 T69:W69">
    <cfRule type="expression" dxfId="15" priority="17">
      <formula>$A$67="■"</formula>
    </cfRule>
  </conditionalFormatting>
  <conditionalFormatting sqref="V40:W40">
    <cfRule type="expression" dxfId="14" priority="6">
      <formula>$T$40="■"</formula>
    </cfRule>
  </conditionalFormatting>
  <conditionalFormatting sqref="AA89:AB89">
    <cfRule type="expression" dxfId="10" priority="13">
      <formula>$Y$89="■"</formula>
    </cfRule>
  </conditionalFormatting>
  <conditionalFormatting sqref="AC80:AL80">
    <cfRule type="expression" dxfId="9" priority="18">
      <formula>AND($A$80="■",$L$81&lt;=1)</formula>
    </cfRule>
  </conditionalFormatting>
  <conditionalFormatting sqref="AK40:AL40">
    <cfRule type="expression" dxfId="8" priority="5">
      <formula>$AH$40="■"</formula>
    </cfRule>
  </conditionalFormatting>
  <conditionalFormatting sqref="AM40 AM42 AM44 AM46 AM48">
    <cfRule type="expression" dxfId="7" priority="11">
      <formula>$AM40=""</formula>
    </cfRule>
  </conditionalFormatting>
  <conditionalFormatting sqref="AM50 AM52 AM54 AM56">
    <cfRule type="expression" dxfId="6" priority="3">
      <formula>$AM50=""</formula>
    </cfRule>
  </conditionalFormatting>
  <conditionalFormatting sqref="AM58">
    <cfRule type="expression" dxfId="5" priority="1">
      <formula>$AM58=""</formula>
    </cfRule>
  </conditionalFormatting>
  <conditionalFormatting sqref="AM97 AM99 AM101 AM103 AM105 AM107 AM109">
    <cfRule type="expression" dxfId="4" priority="10">
      <formula>$AM97=""</formula>
    </cfRule>
  </conditionalFormatting>
  <conditionalFormatting sqref="AM115">
    <cfRule type="expression" dxfId="3" priority="9">
      <formula>$AM115=""</formula>
    </cfRule>
  </conditionalFormatting>
  <conditionalFormatting sqref="AM120">
    <cfRule type="expression" dxfId="2" priority="8">
      <formula>$AM120=""</formula>
    </cfRule>
  </conditionalFormatting>
  <conditionalFormatting sqref="AM122">
    <cfRule type="expression" dxfId="1" priority="7">
      <formula>$AM122=""</formula>
    </cfRule>
  </conditionalFormatting>
  <dataValidations count="17">
    <dataValidation type="list" allowBlank="1" showInputMessage="1" sqref="F40:S40" xr:uid="{00000000-0002-0000-0F00-000000000000}">
      <formula1>プラン</formula1>
    </dataValidation>
    <dataValidation type="list" allowBlank="1" showInputMessage="1" sqref="T89" xr:uid="{00000000-0002-0000-0F00-000001000000}">
      <formula1>"1,2,3,4,5,6,7,8,9,10"</formula1>
    </dataValidation>
    <dataValidation type="list" allowBlank="1" showInputMessage="1" showErrorMessage="1" sqref="S66" xr:uid="{00000000-0002-0000-0F00-000002000000}">
      <formula1>閉域網冗長化</formula1>
    </dataValidation>
    <dataValidation type="list" allowBlank="1" showInputMessage="1" showErrorMessage="1" sqref="AX17:AZ17 AU1:AW1" xr:uid="{00000000-0002-0000-0F00-000003000000}">
      <formula1>分類</formula1>
    </dataValidation>
    <dataValidation type="list" allowBlank="1" showInputMessage="1" sqref="AB75 AB69 AB72" xr:uid="{00000000-0002-0000-0F00-000004000000}">
      <formula1>NWタイプ</formula1>
    </dataValidation>
    <dataValidation type="list" allowBlank="1" showInputMessage="1" showErrorMessage="1" sqref="Y77 Y79 Y83 Y85" xr:uid="{00000000-0002-0000-0F00-000005000000}">
      <formula1>VLAN</formula1>
    </dataValidation>
    <dataValidation type="list" allowBlank="1" showInputMessage="1" sqref="O75 O69 O72" xr:uid="{00000000-0002-0000-0F00-000006000000}">
      <formula1>ラック</formula1>
    </dataValidation>
    <dataValidation type="list" allowBlank="1" showInputMessage="1" showErrorMessage="1" sqref="Y81 Y93" xr:uid="{00000000-0002-0000-0F00-000007000000}">
      <formula1>接続方法</formula1>
    </dataValidation>
    <dataValidation type="list" allowBlank="1" showInputMessage="1" sqref="F120:S120 F136:S136 F122:S122 F124:S124 F126:S126 F128:S128 F130:S130 F132:S132 F134:S134 F138:S138" xr:uid="{00000000-0002-0000-0F00-000008000000}">
      <formula1>追加・変更メニュー</formula1>
    </dataValidation>
    <dataValidation type="list" imeMode="off" allowBlank="1" showInputMessage="1" sqref="F29:AL29" xr:uid="{00000000-0002-0000-0F00-000009000000}">
      <formula1>VPS種別</formula1>
    </dataValidation>
    <dataValidation type="list" allowBlank="1" showInputMessage="1" sqref="F58 F42 F44 F46 F48 F50 F52 F54 F56" xr:uid="{00000000-0002-0000-0F00-00000A000000}">
      <formula1>ストレージ基本メニュー</formula1>
    </dataValidation>
    <dataValidation type="list" allowBlank="1" showInputMessage="1" sqref="F115" xr:uid="{00000000-0002-0000-0F00-00000B000000}">
      <formula1>移行用ラック</formula1>
    </dataValidation>
    <dataValidation type="list" allowBlank="1" showInputMessage="1" sqref="T75 T69 T72" xr:uid="{00000000-0002-0000-0F00-00000C000000}">
      <formula1>VPS種別</formula1>
    </dataValidation>
    <dataValidation type="list" allowBlank="1" showInputMessage="1" showErrorMessage="1" sqref="AH40 T40 Z40 AD40 AH42 T48 AH44 AH46 T42 AD48 T44 T46 Z42 Z44 Z46 Z48 AD42 AD44 AD46 AH48 Y89 A92 A76:B77 A80:B81 A63 A88 A67 A65 AH50 T56 AH52 AH54 T50 AD56 T52 T54 Z50 Z52 Z54 Z56 AD50 AD52 AD54 AH56 AH58 T58 Z58 AD58" xr:uid="{00000000-0002-0000-0F00-00000D000000}">
      <formula1>"□,■"</formula1>
    </dataValidation>
    <dataValidation type="list" allowBlank="1" showInputMessage="1" sqref="F107 F109 F101 F103 F105 F97 F99" xr:uid="{00000000-0002-0000-0F00-00000E000000}">
      <formula1>NW閉域網</formula1>
    </dataValidation>
    <dataValidation allowBlank="1" showInputMessage="1" sqref="T120:T139 T115:T116 A115:A116 A120:A139 T97:T110 AI72 AI69 AI75 A97:A110 A40:A59" xr:uid="{00000000-0002-0000-0F00-00000F000000}"/>
    <dataValidation imeMode="off" allowBlank="1" showInputMessage="1" showErrorMessage="1" sqref="F28 F24:F25" xr:uid="{00000000-0002-0000-0F00-000010000000}"/>
  </dataValidations>
  <printOptions horizontalCentered="1"/>
  <pageMargins left="0.39370078740157483" right="0.39370078740157483" top="0.59055118110236227" bottom="0.39370078740157483" header="0.35433070866141736" footer="0.11811023622047245"/>
  <pageSetup paperSize="9" scale="80" fitToHeight="0" orientation="portrait" r:id="rId1"/>
  <headerFooter alignWithMargins="0">
    <oddHeader>&amp;C&amp;"ＭＳ Ｐゴシック,太字"
&amp;R&amp;"メイリオ,レギュラー"&amp;10
&amp;P / &amp;N</oddHeader>
    <oddFooter>&amp;L&amp;"メイリオ,レギュラー"&amp;8strg_application_201508(ver.4.1)</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489" id="{1DD85EDD-FD05-479F-B23F-74EACFE84325}">
            <xm:f>$O$69=リスト!$A$82</xm:f>
            <x14:dxf>
              <font>
                <color theme="0" tint="-0.24994659260841701"/>
              </font>
              <fill>
                <patternFill>
                  <bgColor theme="0" tint="-0.24994659260841701"/>
                </patternFill>
              </fill>
            </x14:dxf>
          </x14:cfRule>
          <xm:sqref>X68:AL69</xm:sqref>
        </x14:conditionalFormatting>
        <x14:conditionalFormatting xmlns:xm="http://schemas.microsoft.com/office/excel/2006/main">
          <x14:cfRule type="expression" priority="490" id="{38CC7040-4792-4183-82D3-DBBAF5086779}">
            <xm:f>$O$72=リスト!$A$82</xm:f>
            <x14:dxf>
              <font>
                <color theme="0" tint="-0.24994659260841701"/>
              </font>
              <fill>
                <patternFill>
                  <bgColor theme="0" tint="-0.24994659260841701"/>
                </patternFill>
              </fill>
            </x14:dxf>
          </x14:cfRule>
          <xm:sqref>X71:AL72</xm:sqref>
        </x14:conditionalFormatting>
        <x14:conditionalFormatting xmlns:xm="http://schemas.microsoft.com/office/excel/2006/main">
          <x14:cfRule type="expression" priority="491" id="{6CA98370-1EC6-4922-B447-E1731B94E6E3}">
            <xm:f>$O$75=リスト!$A$82</xm:f>
            <x14:dxf>
              <font>
                <color theme="0" tint="-0.24994659260841701"/>
              </font>
              <fill>
                <patternFill>
                  <bgColor theme="0" tint="-0.24994659260841701"/>
                </patternFill>
              </fill>
            </x14:dxf>
          </x14:cfRule>
          <xm:sqref>X74:AL75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xr:uid="{00000000-0002-0000-0F00-000011000000}">
          <x14:formula1>
            <xm:f>リスト!$A$83:$A$84</xm:f>
          </x14:formula1>
          <xm:sqref>V115:Y115</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rgb="FF0000FF"/>
  </sheetPr>
  <dimension ref="A1:Q136"/>
  <sheetViews>
    <sheetView topLeftCell="A79" zoomScaleNormal="100" workbookViewId="0">
      <selection activeCell="B89" sqref="B89"/>
    </sheetView>
  </sheetViews>
  <sheetFormatPr defaultColWidth="9" defaultRowHeight="15" x14ac:dyDescent="0.15"/>
  <cols>
    <col min="1" max="1" width="11.5" style="135" bestFit="1" customWidth="1"/>
    <col min="2" max="2" width="57.125" style="135" bestFit="1" customWidth="1"/>
    <col min="3" max="3" width="11.125" style="136" customWidth="1"/>
    <col min="4" max="4" width="13.375" style="136" customWidth="1"/>
    <col min="5" max="5" width="4.5" style="295" bestFit="1" customWidth="1"/>
    <col min="6" max="6" width="6" style="295" bestFit="1" customWidth="1"/>
    <col min="7" max="7" width="6" style="295" customWidth="1"/>
    <col min="8" max="8" width="5.625" style="295" bestFit="1" customWidth="1"/>
    <col min="9" max="10" width="9.5" style="295" customWidth="1"/>
    <col min="11" max="11" width="15.75" style="135" customWidth="1"/>
    <col min="12" max="12" width="17.875" style="135" customWidth="1"/>
    <col min="13" max="16384" width="9" style="135"/>
  </cols>
  <sheetData>
    <row r="1" spans="1:17" x14ac:dyDescent="0.15">
      <c r="A1" s="134" t="s">
        <v>248</v>
      </c>
      <c r="B1" s="134" t="s">
        <v>294</v>
      </c>
      <c r="C1" s="288" t="s">
        <v>149</v>
      </c>
      <c r="D1" s="288"/>
      <c r="E1" s="294" t="s">
        <v>438</v>
      </c>
      <c r="F1" s="309" t="s">
        <v>403</v>
      </c>
      <c r="G1" s="310"/>
      <c r="H1" s="294"/>
      <c r="I1" s="294" t="s">
        <v>421</v>
      </c>
      <c r="J1" s="316" t="s">
        <v>449</v>
      </c>
      <c r="K1" s="134" t="s">
        <v>170</v>
      </c>
      <c r="L1" s="174" t="s">
        <v>437</v>
      </c>
      <c r="M1" s="134" t="s">
        <v>156</v>
      </c>
      <c r="N1" s="300" t="s">
        <v>219</v>
      </c>
      <c r="O1" s="300" t="s">
        <v>223</v>
      </c>
      <c r="P1" s="300" t="s">
        <v>222</v>
      </c>
      <c r="Q1" s="300"/>
    </row>
    <row r="2" spans="1:17" x14ac:dyDescent="0.15">
      <c r="A2" s="135" t="s">
        <v>249</v>
      </c>
      <c r="B2" s="285" t="s">
        <v>278</v>
      </c>
      <c r="C2" s="286" t="s">
        <v>279</v>
      </c>
      <c r="D2" s="286"/>
      <c r="E2" s="294"/>
      <c r="F2" s="309" t="s">
        <v>439</v>
      </c>
      <c r="G2" s="310" t="s">
        <v>440</v>
      </c>
      <c r="H2" s="294" t="s">
        <v>404</v>
      </c>
      <c r="I2" s="294" t="s">
        <v>420</v>
      </c>
      <c r="J2" s="317"/>
      <c r="K2" s="148" t="s">
        <v>168</v>
      </c>
      <c r="L2" s="175" t="s">
        <v>436</v>
      </c>
      <c r="M2" s="210" t="s">
        <v>157</v>
      </c>
      <c r="N2" s="211" t="s">
        <v>225</v>
      </c>
      <c r="O2" s="208" t="s">
        <v>226</v>
      </c>
      <c r="P2" s="208" t="s">
        <v>224</v>
      </c>
    </row>
    <row r="3" spans="1:17" x14ac:dyDescent="0.15">
      <c r="A3" s="135" t="s">
        <v>250</v>
      </c>
      <c r="B3" s="282" t="s">
        <v>387</v>
      </c>
      <c r="C3" s="283" t="s">
        <v>291</v>
      </c>
      <c r="D3" s="283" t="s">
        <v>390</v>
      </c>
      <c r="E3" s="296">
        <v>1</v>
      </c>
      <c r="F3" s="311">
        <v>2</v>
      </c>
      <c r="G3" s="312">
        <f>E3*4</f>
        <v>4</v>
      </c>
      <c r="H3" s="296" t="s">
        <v>405</v>
      </c>
      <c r="I3" s="296">
        <v>4</v>
      </c>
      <c r="J3" s="282" t="s">
        <v>387</v>
      </c>
      <c r="K3" s="148" t="s">
        <v>169</v>
      </c>
      <c r="L3" s="175" t="s">
        <v>435</v>
      </c>
      <c r="M3" s="210" t="s">
        <v>158</v>
      </c>
      <c r="N3" s="211" t="s">
        <v>228</v>
      </c>
      <c r="O3" s="208" t="s">
        <v>229</v>
      </c>
      <c r="P3" s="208" t="s">
        <v>227</v>
      </c>
    </row>
    <row r="4" spans="1:17" x14ac:dyDescent="0.15">
      <c r="B4" s="282" t="s">
        <v>383</v>
      </c>
      <c r="C4" s="283" t="s">
        <v>291</v>
      </c>
      <c r="D4" s="283" t="s">
        <v>390</v>
      </c>
      <c r="E4" s="296">
        <v>2</v>
      </c>
      <c r="F4" s="311">
        <v>4</v>
      </c>
      <c r="G4" s="312">
        <f t="shared" ref="G4:G8" si="0">E4*4</f>
        <v>8</v>
      </c>
      <c r="H4" s="296" t="s">
        <v>405</v>
      </c>
      <c r="I4" s="296">
        <v>4</v>
      </c>
      <c r="J4" s="282" t="s">
        <v>383</v>
      </c>
      <c r="L4" s="175"/>
      <c r="N4"/>
      <c r="O4" s="209"/>
      <c r="P4" s="208" t="s">
        <v>230</v>
      </c>
    </row>
    <row r="5" spans="1:17" x14ac:dyDescent="0.15">
      <c r="B5" s="282" t="s">
        <v>388</v>
      </c>
      <c r="C5" s="283" t="s">
        <v>291</v>
      </c>
      <c r="D5" s="283" t="s">
        <v>390</v>
      </c>
      <c r="E5" s="296">
        <v>4</v>
      </c>
      <c r="F5" s="311">
        <v>8</v>
      </c>
      <c r="G5" s="312">
        <f>E5*4</f>
        <v>16</v>
      </c>
      <c r="H5" s="296" t="s">
        <v>405</v>
      </c>
      <c r="I5" s="296">
        <v>4</v>
      </c>
      <c r="J5" s="282" t="s">
        <v>388</v>
      </c>
      <c r="N5"/>
      <c r="O5"/>
      <c r="P5" s="208" t="s">
        <v>231</v>
      </c>
    </row>
    <row r="6" spans="1:17" x14ac:dyDescent="0.15">
      <c r="B6" s="282" t="s">
        <v>384</v>
      </c>
      <c r="C6" s="283" t="s">
        <v>291</v>
      </c>
      <c r="D6" s="283" t="s">
        <v>390</v>
      </c>
      <c r="E6" s="296">
        <v>6</v>
      </c>
      <c r="F6" s="311">
        <v>12</v>
      </c>
      <c r="G6" s="312">
        <f>E6*4</f>
        <v>24</v>
      </c>
      <c r="H6" s="296" t="s">
        <v>405</v>
      </c>
      <c r="I6" s="296">
        <v>6</v>
      </c>
      <c r="J6" s="282" t="s">
        <v>384</v>
      </c>
      <c r="N6"/>
      <c r="O6"/>
      <c r="P6" s="208" t="s">
        <v>232</v>
      </c>
    </row>
    <row r="7" spans="1:17" x14ac:dyDescent="0.15">
      <c r="B7" s="282" t="s">
        <v>385</v>
      </c>
      <c r="C7" s="283" t="s">
        <v>291</v>
      </c>
      <c r="D7" s="283" t="s">
        <v>390</v>
      </c>
      <c r="E7" s="296">
        <v>8</v>
      </c>
      <c r="F7" s="311">
        <v>16</v>
      </c>
      <c r="G7" s="312">
        <f t="shared" si="0"/>
        <v>32</v>
      </c>
      <c r="H7" s="296" t="s">
        <v>405</v>
      </c>
      <c r="I7" s="296">
        <v>8</v>
      </c>
      <c r="J7" s="282" t="s">
        <v>385</v>
      </c>
      <c r="N7"/>
      <c r="O7"/>
      <c r="P7" s="208" t="s">
        <v>233</v>
      </c>
    </row>
    <row r="8" spans="1:17" x14ac:dyDescent="0.15">
      <c r="B8" s="282" t="s">
        <v>386</v>
      </c>
      <c r="C8" s="283" t="s">
        <v>291</v>
      </c>
      <c r="D8" s="283" t="s">
        <v>390</v>
      </c>
      <c r="E8" s="296">
        <v>12</v>
      </c>
      <c r="F8" s="311">
        <v>24</v>
      </c>
      <c r="G8" s="312">
        <f t="shared" si="0"/>
        <v>48</v>
      </c>
      <c r="H8" s="296" t="s">
        <v>405</v>
      </c>
      <c r="I8" s="296">
        <v>12</v>
      </c>
      <c r="J8" s="282" t="s">
        <v>386</v>
      </c>
      <c r="N8"/>
      <c r="O8"/>
      <c r="P8" s="208" t="s">
        <v>234</v>
      </c>
    </row>
    <row r="9" spans="1:17" x14ac:dyDescent="0.15">
      <c r="B9" s="285" t="s">
        <v>391</v>
      </c>
      <c r="C9" s="286" t="s">
        <v>279</v>
      </c>
      <c r="D9" s="293"/>
      <c r="E9" s="297"/>
      <c r="F9" s="297"/>
      <c r="G9" s="297"/>
      <c r="H9" s="297"/>
      <c r="I9" s="297"/>
      <c r="J9" s="297"/>
      <c r="N9"/>
      <c r="O9"/>
      <c r="P9" s="208" t="s">
        <v>235</v>
      </c>
    </row>
    <row r="10" spans="1:17" x14ac:dyDescent="0.15">
      <c r="B10" s="282" t="s">
        <v>400</v>
      </c>
      <c r="C10" s="283" t="s">
        <v>291</v>
      </c>
      <c r="D10" s="292"/>
      <c r="E10" s="298"/>
      <c r="F10" s="298"/>
      <c r="G10" s="298"/>
      <c r="H10" s="298"/>
      <c r="I10" s="298"/>
      <c r="J10" s="298"/>
    </row>
    <row r="11" spans="1:17" x14ac:dyDescent="0.15">
      <c r="B11" s="285" t="s">
        <v>394</v>
      </c>
      <c r="C11" s="286" t="s">
        <v>279</v>
      </c>
      <c r="D11" s="293"/>
      <c r="E11" s="297"/>
      <c r="F11" s="297"/>
      <c r="G11" s="297"/>
      <c r="H11" s="297"/>
      <c r="I11" s="297"/>
      <c r="J11" s="297"/>
    </row>
    <row r="12" spans="1:17" x14ac:dyDescent="0.15">
      <c r="B12" s="282" t="s">
        <v>422</v>
      </c>
      <c r="C12" s="283"/>
      <c r="D12" s="292"/>
      <c r="E12" s="298"/>
      <c r="F12" s="298"/>
      <c r="G12" s="298"/>
      <c r="H12" s="298"/>
      <c r="I12" s="298"/>
      <c r="J12" s="298"/>
    </row>
    <row r="13" spans="1:17" x14ac:dyDescent="0.15">
      <c r="B13" s="282" t="s">
        <v>395</v>
      </c>
      <c r="C13" s="283" t="s">
        <v>291</v>
      </c>
      <c r="D13" s="292"/>
      <c r="E13" s="298"/>
      <c r="F13" s="298"/>
      <c r="G13" s="298"/>
      <c r="H13" s="298"/>
      <c r="I13" s="298"/>
      <c r="J13" s="298"/>
    </row>
    <row r="14" spans="1:17" x14ac:dyDescent="0.15">
      <c r="B14" s="282" t="s">
        <v>396</v>
      </c>
      <c r="C14" s="283" t="s">
        <v>291</v>
      </c>
      <c r="D14" s="292"/>
      <c r="E14" s="298"/>
      <c r="F14" s="298"/>
      <c r="G14" s="298"/>
      <c r="H14" s="298"/>
      <c r="I14" s="298"/>
      <c r="J14" s="298"/>
    </row>
    <row r="15" spans="1:17" x14ac:dyDescent="0.15">
      <c r="B15" s="282" t="s">
        <v>397</v>
      </c>
      <c r="C15" s="283" t="s">
        <v>291</v>
      </c>
      <c r="D15" s="292"/>
      <c r="E15" s="298"/>
      <c r="F15" s="298"/>
      <c r="G15" s="298"/>
      <c r="H15" s="298"/>
      <c r="I15" s="298"/>
      <c r="J15" s="298"/>
    </row>
    <row r="16" spans="1:17" x14ac:dyDescent="0.15">
      <c r="B16" s="282" t="s">
        <v>398</v>
      </c>
      <c r="C16" s="283" t="s">
        <v>291</v>
      </c>
      <c r="D16" s="292"/>
      <c r="E16" s="298"/>
      <c r="F16" s="298"/>
      <c r="G16" s="298"/>
      <c r="H16" s="298"/>
      <c r="I16" s="298"/>
      <c r="J16" s="298"/>
    </row>
    <row r="17" spans="2:15" x14ac:dyDescent="0.15">
      <c r="B17" s="282" t="s">
        <v>399</v>
      </c>
      <c r="C17" s="283" t="s">
        <v>291</v>
      </c>
      <c r="D17" s="292"/>
      <c r="E17" s="298"/>
      <c r="F17" s="298"/>
      <c r="G17" s="298"/>
      <c r="H17" s="298"/>
      <c r="I17" s="298"/>
      <c r="J17" s="298"/>
    </row>
    <row r="18" spans="2:15" x14ac:dyDescent="0.15">
      <c r="B18" s="285" t="s">
        <v>393</v>
      </c>
      <c r="C18" s="286" t="s">
        <v>279</v>
      </c>
      <c r="D18" s="293"/>
      <c r="E18" s="297"/>
      <c r="F18" s="297"/>
      <c r="G18" s="297"/>
      <c r="H18" s="297"/>
      <c r="I18" s="297"/>
      <c r="J18" s="297"/>
    </row>
    <row r="19" spans="2:15" x14ac:dyDescent="0.15">
      <c r="B19" s="282" t="s">
        <v>402</v>
      </c>
      <c r="C19" s="283" t="s">
        <v>291</v>
      </c>
      <c r="D19" s="292"/>
      <c r="E19" s="298"/>
      <c r="F19" s="298"/>
      <c r="G19" s="298"/>
      <c r="H19" s="298"/>
      <c r="I19" s="298"/>
      <c r="J19" s="298"/>
    </row>
    <row r="20" spans="2:15" x14ac:dyDescent="0.15">
      <c r="B20" s="282" t="s">
        <v>401</v>
      </c>
      <c r="C20" s="283" t="s">
        <v>291</v>
      </c>
      <c r="D20" s="292"/>
      <c r="E20" s="298"/>
      <c r="F20" s="298"/>
      <c r="G20" s="298"/>
      <c r="H20" s="298"/>
      <c r="I20" s="298"/>
      <c r="J20" s="298"/>
    </row>
    <row r="21" spans="2:15" x14ac:dyDescent="0.15">
      <c r="B21" s="284" t="s">
        <v>392</v>
      </c>
      <c r="C21" s="283" t="s">
        <v>291</v>
      </c>
      <c r="D21" s="292"/>
      <c r="E21" s="298"/>
      <c r="F21" s="298"/>
      <c r="G21" s="298"/>
      <c r="H21" s="298"/>
      <c r="I21" s="298"/>
      <c r="J21" s="298"/>
    </row>
    <row r="22" spans="2:15" x14ac:dyDescent="0.15">
      <c r="B22" s="285" t="s">
        <v>389</v>
      </c>
      <c r="C22" s="286" t="s">
        <v>279</v>
      </c>
      <c r="D22" s="293"/>
      <c r="E22" s="297"/>
      <c r="F22" s="297"/>
      <c r="G22" s="297"/>
      <c r="H22" s="297"/>
      <c r="I22" s="297"/>
      <c r="J22" s="297"/>
    </row>
    <row r="23" spans="2:15" x14ac:dyDescent="0.15">
      <c r="B23" s="282" t="s">
        <v>295</v>
      </c>
      <c r="C23" s="283" t="s">
        <v>280</v>
      </c>
      <c r="D23" s="292"/>
      <c r="E23" s="298"/>
      <c r="F23" s="298"/>
      <c r="G23" s="298"/>
      <c r="H23" s="298"/>
      <c r="I23" s="298"/>
      <c r="J23" s="298"/>
    </row>
    <row r="24" spans="2:15" x14ac:dyDescent="0.15">
      <c r="B24" s="282" t="s">
        <v>296</v>
      </c>
      <c r="C24" s="283" t="s">
        <v>280</v>
      </c>
      <c r="D24" s="292"/>
      <c r="E24" s="298"/>
      <c r="F24" s="298"/>
      <c r="G24" s="298"/>
      <c r="H24" s="298"/>
      <c r="I24" s="298"/>
      <c r="J24" s="298"/>
      <c r="N24"/>
      <c r="O24"/>
    </row>
    <row r="25" spans="2:15" x14ac:dyDescent="0.15">
      <c r="B25" s="282" t="s">
        <v>297</v>
      </c>
      <c r="C25" s="283" t="s">
        <v>280</v>
      </c>
      <c r="D25" s="292"/>
      <c r="E25" s="298"/>
      <c r="F25" s="298"/>
      <c r="G25" s="298"/>
      <c r="H25" s="298"/>
      <c r="I25" s="298"/>
      <c r="J25" s="298"/>
    </row>
    <row r="26" spans="2:15" x14ac:dyDescent="0.15">
      <c r="B26" s="282" t="s">
        <v>298</v>
      </c>
      <c r="C26" s="283" t="s">
        <v>280</v>
      </c>
      <c r="D26" s="292"/>
      <c r="E26" s="298"/>
      <c r="F26" s="298"/>
      <c r="G26" s="298"/>
      <c r="H26" s="298"/>
      <c r="I26" s="298"/>
      <c r="J26" s="298"/>
    </row>
    <row r="27" spans="2:15" x14ac:dyDescent="0.15">
      <c r="B27" s="282" t="s">
        <v>299</v>
      </c>
      <c r="C27" s="283" t="s">
        <v>280</v>
      </c>
      <c r="D27" s="292"/>
      <c r="E27" s="298"/>
      <c r="F27" s="298"/>
      <c r="G27" s="298"/>
      <c r="H27" s="298"/>
      <c r="I27" s="298"/>
      <c r="J27" s="298"/>
    </row>
    <row r="28" spans="2:15" x14ac:dyDescent="0.15">
      <c r="B28" s="282" t="s">
        <v>300</v>
      </c>
      <c r="C28" s="283" t="s">
        <v>280</v>
      </c>
      <c r="D28" s="292"/>
      <c r="E28" s="298"/>
      <c r="F28" s="298"/>
      <c r="G28" s="298"/>
      <c r="H28" s="298"/>
      <c r="I28" s="298"/>
      <c r="J28" s="298"/>
    </row>
    <row r="29" spans="2:15" x14ac:dyDescent="0.15">
      <c r="B29" s="282" t="s">
        <v>301</v>
      </c>
      <c r="C29" s="283" t="s">
        <v>280</v>
      </c>
      <c r="D29" s="292"/>
      <c r="E29" s="298"/>
      <c r="F29" s="298"/>
      <c r="G29" s="298"/>
      <c r="H29" s="298"/>
      <c r="I29" s="298"/>
      <c r="J29" s="298"/>
    </row>
    <row r="30" spans="2:15" x14ac:dyDescent="0.15">
      <c r="B30" s="282" t="s">
        <v>302</v>
      </c>
      <c r="C30" s="283" t="s">
        <v>280</v>
      </c>
      <c r="D30" s="292"/>
      <c r="E30" s="298"/>
      <c r="F30" s="298"/>
      <c r="G30" s="298"/>
      <c r="H30" s="298"/>
      <c r="I30" s="298"/>
      <c r="J30" s="298"/>
    </row>
    <row r="31" spans="2:15" x14ac:dyDescent="0.15">
      <c r="B31" s="282" t="s">
        <v>303</v>
      </c>
      <c r="C31" s="283" t="s">
        <v>280</v>
      </c>
      <c r="D31" s="292"/>
      <c r="E31" s="298"/>
      <c r="F31" s="298"/>
      <c r="G31" s="298"/>
      <c r="H31" s="298"/>
      <c r="I31" s="298"/>
      <c r="J31" s="298"/>
    </row>
    <row r="32" spans="2:15" x14ac:dyDescent="0.15">
      <c r="B32" s="282" t="s">
        <v>304</v>
      </c>
      <c r="C32" s="283" t="s">
        <v>280</v>
      </c>
      <c r="D32" s="292"/>
      <c r="E32" s="298"/>
      <c r="F32" s="298"/>
      <c r="G32" s="298"/>
      <c r="H32" s="298"/>
      <c r="I32" s="298"/>
      <c r="J32" s="298"/>
    </row>
    <row r="33" spans="2:10" x14ac:dyDescent="0.15">
      <c r="B33" s="282" t="s">
        <v>305</v>
      </c>
      <c r="C33" s="283" t="s">
        <v>280</v>
      </c>
      <c r="D33" s="292"/>
      <c r="E33" s="298"/>
      <c r="F33" s="298"/>
      <c r="G33" s="298"/>
      <c r="H33" s="298"/>
      <c r="I33" s="298"/>
      <c r="J33" s="298"/>
    </row>
    <row r="34" spans="2:10" x14ac:dyDescent="0.15">
      <c r="B34" s="282" t="s">
        <v>306</v>
      </c>
      <c r="C34" s="283" t="s">
        <v>280</v>
      </c>
      <c r="D34" s="292"/>
      <c r="E34" s="298"/>
      <c r="F34" s="298"/>
      <c r="G34" s="298"/>
      <c r="H34" s="298"/>
      <c r="I34" s="298"/>
      <c r="J34" s="298"/>
    </row>
    <row r="35" spans="2:10" x14ac:dyDescent="0.15">
      <c r="B35" s="282" t="s">
        <v>307</v>
      </c>
      <c r="C35" s="283" t="s">
        <v>280</v>
      </c>
      <c r="D35" s="292"/>
      <c r="E35" s="298"/>
      <c r="F35" s="298"/>
      <c r="G35" s="298"/>
      <c r="H35" s="298"/>
      <c r="I35" s="298"/>
      <c r="J35" s="298"/>
    </row>
    <row r="36" spans="2:10" x14ac:dyDescent="0.15">
      <c r="B36" s="282" t="s">
        <v>308</v>
      </c>
      <c r="C36" s="283" t="s">
        <v>280</v>
      </c>
      <c r="D36" s="292"/>
      <c r="E36" s="298"/>
      <c r="F36" s="298"/>
      <c r="G36" s="298"/>
      <c r="H36" s="298"/>
      <c r="I36" s="298"/>
      <c r="J36" s="298"/>
    </row>
    <row r="37" spans="2:10" x14ac:dyDescent="0.15">
      <c r="B37" s="282" t="s">
        <v>309</v>
      </c>
      <c r="C37" s="283" t="s">
        <v>280</v>
      </c>
      <c r="D37" s="292"/>
      <c r="E37" s="298"/>
      <c r="F37" s="298"/>
      <c r="G37" s="298"/>
      <c r="H37" s="298"/>
      <c r="I37" s="298"/>
      <c r="J37" s="298"/>
    </row>
    <row r="38" spans="2:10" x14ac:dyDescent="0.15">
      <c r="B38" s="282" t="s">
        <v>310</v>
      </c>
      <c r="C38" s="283" t="s">
        <v>280</v>
      </c>
      <c r="D38" s="292"/>
      <c r="E38" s="298"/>
      <c r="F38" s="298"/>
      <c r="G38" s="298"/>
      <c r="H38" s="298"/>
      <c r="I38" s="298"/>
      <c r="J38" s="298"/>
    </row>
    <row r="39" spans="2:10" x14ac:dyDescent="0.15">
      <c r="B39" s="282" t="s">
        <v>311</v>
      </c>
      <c r="C39" s="283" t="s">
        <v>280</v>
      </c>
      <c r="D39" s="292"/>
      <c r="E39" s="298"/>
      <c r="F39" s="298"/>
      <c r="G39" s="298"/>
      <c r="H39" s="298"/>
      <c r="I39" s="298"/>
      <c r="J39" s="298"/>
    </row>
    <row r="40" spans="2:10" x14ac:dyDescent="0.15">
      <c r="B40" s="282" t="s">
        <v>312</v>
      </c>
      <c r="C40" s="283" t="s">
        <v>280</v>
      </c>
      <c r="D40" s="292"/>
      <c r="E40" s="298"/>
      <c r="F40" s="298"/>
      <c r="G40" s="298"/>
      <c r="H40" s="298"/>
      <c r="I40" s="298"/>
      <c r="J40" s="298"/>
    </row>
    <row r="41" spans="2:10" x14ac:dyDescent="0.15">
      <c r="B41" s="282" t="s">
        <v>313</v>
      </c>
      <c r="C41" s="283" t="s">
        <v>280</v>
      </c>
      <c r="D41" s="292"/>
      <c r="E41" s="298"/>
      <c r="F41" s="298"/>
      <c r="G41" s="298"/>
      <c r="H41" s="298"/>
      <c r="I41" s="298"/>
      <c r="J41" s="298"/>
    </row>
    <row r="42" spans="2:10" x14ac:dyDescent="0.15">
      <c r="B42" s="282" t="s">
        <v>314</v>
      </c>
      <c r="C42" s="283" t="s">
        <v>280</v>
      </c>
      <c r="D42" s="292"/>
      <c r="E42" s="298"/>
      <c r="F42" s="298"/>
      <c r="G42" s="298"/>
      <c r="H42" s="298"/>
      <c r="I42" s="298"/>
      <c r="J42" s="298"/>
    </row>
    <row r="43" spans="2:10" x14ac:dyDescent="0.15">
      <c r="B43" s="282" t="s">
        <v>315</v>
      </c>
      <c r="C43" s="283" t="s">
        <v>280</v>
      </c>
      <c r="D43" s="292"/>
      <c r="E43" s="298"/>
      <c r="F43" s="298"/>
      <c r="G43" s="298"/>
      <c r="H43" s="298"/>
      <c r="I43" s="298"/>
      <c r="J43" s="298"/>
    </row>
    <row r="44" spans="2:10" x14ac:dyDescent="0.15">
      <c r="B44" s="282" t="s">
        <v>316</v>
      </c>
      <c r="C44" s="283" t="s">
        <v>280</v>
      </c>
      <c r="D44" s="292"/>
      <c r="E44" s="298"/>
      <c r="F44" s="298"/>
      <c r="G44" s="298"/>
      <c r="H44" s="298"/>
      <c r="I44" s="298"/>
      <c r="J44" s="298"/>
    </row>
    <row r="45" spans="2:10" x14ac:dyDescent="0.15">
      <c r="B45" s="282" t="s">
        <v>317</v>
      </c>
      <c r="C45" s="283" t="s">
        <v>280</v>
      </c>
      <c r="D45" s="292"/>
      <c r="E45" s="298"/>
      <c r="F45" s="298"/>
      <c r="G45" s="298"/>
      <c r="H45" s="298"/>
      <c r="I45" s="298"/>
      <c r="J45" s="298"/>
    </row>
    <row r="46" spans="2:10" x14ac:dyDescent="0.15">
      <c r="B46" s="282" t="s">
        <v>318</v>
      </c>
      <c r="C46" s="283" t="s">
        <v>280</v>
      </c>
      <c r="D46" s="292"/>
      <c r="E46" s="298"/>
      <c r="F46" s="298"/>
      <c r="G46" s="298"/>
      <c r="H46" s="298"/>
      <c r="I46" s="298"/>
      <c r="J46" s="298"/>
    </row>
    <row r="47" spans="2:10" x14ac:dyDescent="0.15">
      <c r="B47" s="282" t="s">
        <v>319</v>
      </c>
      <c r="C47" s="283" t="s">
        <v>280</v>
      </c>
      <c r="D47" s="292"/>
      <c r="E47" s="298"/>
      <c r="F47" s="298"/>
      <c r="G47" s="298"/>
      <c r="H47" s="298"/>
      <c r="I47" s="298"/>
      <c r="J47" s="298"/>
    </row>
    <row r="48" spans="2:10" x14ac:dyDescent="0.15">
      <c r="B48" s="282" t="s">
        <v>320</v>
      </c>
      <c r="C48" s="283" t="s">
        <v>280</v>
      </c>
      <c r="D48" s="292"/>
      <c r="E48" s="298"/>
      <c r="F48" s="298"/>
      <c r="G48" s="298"/>
      <c r="H48" s="298"/>
      <c r="I48" s="298"/>
      <c r="J48" s="298"/>
    </row>
    <row r="49" spans="2:10" x14ac:dyDescent="0.15">
      <c r="B49" s="282" t="s">
        <v>321</v>
      </c>
      <c r="C49" s="283" t="s">
        <v>280</v>
      </c>
      <c r="D49" s="292"/>
      <c r="E49" s="298"/>
      <c r="F49" s="298"/>
      <c r="G49" s="298"/>
      <c r="H49" s="298"/>
      <c r="I49" s="298"/>
      <c r="J49" s="298"/>
    </row>
    <row r="50" spans="2:10" x14ac:dyDescent="0.15">
      <c r="B50" s="282" t="s">
        <v>322</v>
      </c>
      <c r="C50" s="283" t="s">
        <v>280</v>
      </c>
      <c r="D50" s="292"/>
      <c r="E50" s="298"/>
      <c r="F50" s="298"/>
      <c r="G50" s="298"/>
      <c r="H50" s="298"/>
      <c r="I50" s="298"/>
      <c r="J50" s="298"/>
    </row>
    <row r="51" spans="2:10" x14ac:dyDescent="0.15">
      <c r="B51" s="282" t="s">
        <v>323</v>
      </c>
      <c r="C51" s="283" t="s">
        <v>280</v>
      </c>
      <c r="D51" s="292"/>
      <c r="E51" s="298"/>
      <c r="F51" s="298"/>
      <c r="G51" s="298"/>
      <c r="H51" s="298"/>
      <c r="I51" s="298"/>
      <c r="J51" s="298"/>
    </row>
    <row r="52" spans="2:10" x14ac:dyDescent="0.15">
      <c r="B52" s="282" t="s">
        <v>324</v>
      </c>
      <c r="C52" s="283" t="s">
        <v>280</v>
      </c>
      <c r="D52" s="292"/>
      <c r="E52" s="298"/>
      <c r="F52" s="298"/>
      <c r="G52" s="298"/>
      <c r="H52" s="298"/>
      <c r="I52" s="298"/>
      <c r="J52" s="298"/>
    </row>
    <row r="53" spans="2:10" x14ac:dyDescent="0.15">
      <c r="B53" s="282" t="s">
        <v>325</v>
      </c>
      <c r="C53" s="283" t="s">
        <v>280</v>
      </c>
      <c r="D53" s="292"/>
      <c r="E53" s="298"/>
      <c r="F53" s="298"/>
      <c r="G53" s="298"/>
      <c r="H53" s="298"/>
      <c r="I53" s="298"/>
      <c r="J53" s="298"/>
    </row>
    <row r="54" spans="2:10" x14ac:dyDescent="0.15">
      <c r="B54" s="282" t="s">
        <v>326</v>
      </c>
      <c r="C54" s="283" t="s">
        <v>280</v>
      </c>
      <c r="D54" s="292"/>
      <c r="E54" s="298"/>
      <c r="F54" s="298"/>
      <c r="G54" s="298"/>
      <c r="H54" s="298"/>
      <c r="I54" s="298"/>
      <c r="J54" s="298"/>
    </row>
    <row r="55" spans="2:10" x14ac:dyDescent="0.15">
      <c r="B55" s="282" t="s">
        <v>327</v>
      </c>
      <c r="C55" s="283" t="s">
        <v>280</v>
      </c>
      <c r="D55" s="292"/>
      <c r="E55" s="298"/>
      <c r="F55" s="298"/>
      <c r="G55" s="298"/>
      <c r="H55" s="298"/>
      <c r="I55" s="298"/>
      <c r="J55" s="298"/>
    </row>
    <row r="56" spans="2:10" x14ac:dyDescent="0.15">
      <c r="B56" s="282" t="s">
        <v>328</v>
      </c>
      <c r="C56" s="283" t="s">
        <v>280</v>
      </c>
      <c r="D56" s="292"/>
      <c r="E56" s="298"/>
      <c r="F56" s="298"/>
      <c r="G56" s="298"/>
      <c r="H56" s="298"/>
      <c r="I56" s="298"/>
      <c r="J56" s="298"/>
    </row>
    <row r="57" spans="2:10" x14ac:dyDescent="0.15">
      <c r="B57" s="282" t="s">
        <v>329</v>
      </c>
      <c r="C57" s="283" t="s">
        <v>280</v>
      </c>
      <c r="D57" s="292"/>
      <c r="E57" s="298"/>
      <c r="F57" s="298"/>
      <c r="G57" s="298"/>
      <c r="H57" s="298"/>
      <c r="I57" s="298"/>
      <c r="J57" s="298"/>
    </row>
    <row r="58" spans="2:10" x14ac:dyDescent="0.15">
      <c r="B58" s="282" t="s">
        <v>330</v>
      </c>
      <c r="C58" s="283" t="s">
        <v>280</v>
      </c>
      <c r="D58" s="292"/>
      <c r="E58" s="298"/>
      <c r="F58" s="298"/>
      <c r="G58" s="298"/>
      <c r="H58" s="298"/>
      <c r="I58" s="298"/>
      <c r="J58" s="298"/>
    </row>
    <row r="59" spans="2:10" x14ac:dyDescent="0.15">
      <c r="B59" s="282" t="s">
        <v>331</v>
      </c>
      <c r="C59" s="283" t="s">
        <v>280</v>
      </c>
      <c r="D59" s="292"/>
      <c r="E59" s="298"/>
      <c r="F59" s="298"/>
      <c r="G59" s="298"/>
      <c r="H59" s="298"/>
      <c r="I59" s="298"/>
      <c r="J59" s="298"/>
    </row>
    <row r="60" spans="2:10" x14ac:dyDescent="0.15">
      <c r="B60" s="282" t="s">
        <v>332</v>
      </c>
      <c r="C60" s="283" t="s">
        <v>280</v>
      </c>
      <c r="D60" s="292"/>
      <c r="E60" s="298"/>
      <c r="F60" s="298"/>
      <c r="G60" s="298"/>
      <c r="H60" s="298"/>
      <c r="I60" s="298"/>
      <c r="J60" s="298"/>
    </row>
    <row r="61" spans="2:10" x14ac:dyDescent="0.15">
      <c r="B61" s="282" t="s">
        <v>333</v>
      </c>
      <c r="C61" s="283" t="s">
        <v>280</v>
      </c>
      <c r="D61" s="292"/>
      <c r="E61" s="298"/>
      <c r="F61" s="298"/>
      <c r="G61" s="298"/>
      <c r="H61" s="298"/>
      <c r="I61" s="298"/>
      <c r="J61" s="298"/>
    </row>
    <row r="62" spans="2:10" x14ac:dyDescent="0.15">
      <c r="B62" s="282" t="s">
        <v>334</v>
      </c>
      <c r="C62" s="283" t="s">
        <v>280</v>
      </c>
      <c r="D62" s="292"/>
      <c r="E62" s="298"/>
      <c r="F62" s="298"/>
      <c r="G62" s="298"/>
      <c r="H62" s="298"/>
      <c r="I62" s="298"/>
      <c r="J62" s="298"/>
    </row>
    <row r="63" spans="2:10" x14ac:dyDescent="0.15">
      <c r="B63" s="282" t="s">
        <v>335</v>
      </c>
      <c r="C63" s="283" t="s">
        <v>280</v>
      </c>
      <c r="D63" s="292"/>
      <c r="E63" s="298"/>
      <c r="F63" s="298"/>
      <c r="G63" s="298"/>
      <c r="H63" s="298"/>
      <c r="I63" s="298"/>
      <c r="J63" s="298"/>
    </row>
    <row r="64" spans="2:10" x14ac:dyDescent="0.15">
      <c r="B64" s="282" t="s">
        <v>336</v>
      </c>
      <c r="C64" s="283" t="s">
        <v>280</v>
      </c>
      <c r="D64" s="292"/>
      <c r="E64" s="298"/>
      <c r="F64" s="298"/>
      <c r="G64" s="298"/>
      <c r="H64" s="298"/>
      <c r="I64" s="298"/>
      <c r="J64" s="298"/>
    </row>
    <row r="65" spans="2:10" x14ac:dyDescent="0.15">
      <c r="B65" s="282" t="s">
        <v>337</v>
      </c>
      <c r="C65" s="283" t="s">
        <v>280</v>
      </c>
      <c r="D65" s="292"/>
      <c r="E65" s="298"/>
      <c r="F65" s="298"/>
      <c r="G65" s="298"/>
      <c r="H65" s="298"/>
      <c r="I65" s="298"/>
      <c r="J65" s="298"/>
    </row>
    <row r="66" spans="2:10" x14ac:dyDescent="0.15">
      <c r="B66" s="282" t="s">
        <v>338</v>
      </c>
      <c r="C66" s="283" t="s">
        <v>280</v>
      </c>
      <c r="D66" s="292"/>
      <c r="E66" s="298"/>
      <c r="F66" s="298"/>
      <c r="G66" s="298"/>
      <c r="H66" s="298"/>
      <c r="I66" s="298"/>
      <c r="J66" s="298"/>
    </row>
    <row r="67" spans="2:10" x14ac:dyDescent="0.15">
      <c r="B67" s="282" t="s">
        <v>339</v>
      </c>
      <c r="C67" s="283" t="s">
        <v>280</v>
      </c>
      <c r="D67" s="292"/>
      <c r="E67" s="298"/>
      <c r="F67" s="298"/>
      <c r="G67" s="298"/>
      <c r="H67" s="298"/>
      <c r="I67" s="298"/>
      <c r="J67" s="298"/>
    </row>
    <row r="68" spans="2:10" x14ac:dyDescent="0.15">
      <c r="B68" s="282" t="s">
        <v>340</v>
      </c>
      <c r="C68" s="283" t="s">
        <v>280</v>
      </c>
      <c r="D68" s="292"/>
      <c r="E68" s="298"/>
      <c r="F68" s="298"/>
      <c r="G68" s="298"/>
      <c r="H68" s="298"/>
      <c r="I68" s="298"/>
      <c r="J68" s="298"/>
    </row>
    <row r="69" spans="2:10" x14ac:dyDescent="0.15">
      <c r="B69" s="282" t="s">
        <v>341</v>
      </c>
      <c r="C69" s="283" t="s">
        <v>280</v>
      </c>
      <c r="D69" s="292"/>
      <c r="E69" s="298"/>
      <c r="F69" s="298"/>
      <c r="G69" s="298"/>
      <c r="H69" s="298"/>
      <c r="I69" s="298"/>
      <c r="J69" s="298"/>
    </row>
    <row r="70" spans="2:10" x14ac:dyDescent="0.15">
      <c r="B70" s="282" t="s">
        <v>342</v>
      </c>
      <c r="C70" s="283" t="s">
        <v>280</v>
      </c>
      <c r="D70" s="292"/>
      <c r="E70" s="298"/>
      <c r="F70" s="298"/>
      <c r="G70" s="298"/>
      <c r="H70" s="298"/>
      <c r="I70" s="298"/>
      <c r="J70" s="298"/>
    </row>
    <row r="71" spans="2:10" x14ac:dyDescent="0.15">
      <c r="B71" s="282" t="s">
        <v>343</v>
      </c>
      <c r="C71" s="283" t="s">
        <v>280</v>
      </c>
      <c r="D71" s="292"/>
      <c r="E71" s="298"/>
      <c r="F71" s="298"/>
      <c r="G71" s="298"/>
      <c r="H71" s="298"/>
      <c r="I71" s="298"/>
      <c r="J71" s="298"/>
    </row>
    <row r="72" spans="2:10" x14ac:dyDescent="0.15">
      <c r="B72" s="282" t="s">
        <v>344</v>
      </c>
      <c r="C72" s="283" t="s">
        <v>280</v>
      </c>
      <c r="D72" s="292"/>
      <c r="E72" s="298"/>
      <c r="F72" s="298"/>
      <c r="G72" s="298"/>
      <c r="H72" s="298"/>
      <c r="I72" s="298"/>
      <c r="J72" s="298"/>
    </row>
    <row r="73" spans="2:10" x14ac:dyDescent="0.15">
      <c r="B73" s="282" t="s">
        <v>345</v>
      </c>
      <c r="C73" s="283" t="s">
        <v>280</v>
      </c>
      <c r="D73" s="292"/>
      <c r="E73" s="298"/>
      <c r="F73" s="298"/>
      <c r="G73" s="298"/>
      <c r="H73" s="298"/>
      <c r="I73" s="298"/>
      <c r="J73" s="298"/>
    </row>
    <row r="74" spans="2:10" x14ac:dyDescent="0.15">
      <c r="B74" s="282" t="s">
        <v>346</v>
      </c>
      <c r="C74" s="283" t="s">
        <v>280</v>
      </c>
      <c r="D74" s="292"/>
      <c r="E74" s="298"/>
      <c r="F74" s="298"/>
      <c r="G74" s="298"/>
      <c r="H74" s="298"/>
      <c r="I74" s="298"/>
      <c r="J74" s="298"/>
    </row>
    <row r="75" spans="2:10" x14ac:dyDescent="0.15">
      <c r="B75" s="282" t="s">
        <v>347</v>
      </c>
      <c r="C75" s="283" t="s">
        <v>280</v>
      </c>
      <c r="D75" s="292"/>
      <c r="E75" s="298"/>
      <c r="F75" s="298"/>
      <c r="G75" s="298"/>
      <c r="H75" s="298"/>
      <c r="I75" s="298"/>
      <c r="J75" s="298"/>
    </row>
    <row r="76" spans="2:10" x14ac:dyDescent="0.15">
      <c r="B76" s="285" t="s">
        <v>281</v>
      </c>
      <c r="C76" s="286"/>
      <c r="D76" s="293"/>
      <c r="E76" s="297"/>
      <c r="F76" s="297"/>
      <c r="G76" s="297"/>
      <c r="H76" s="297"/>
      <c r="I76" s="297"/>
      <c r="J76" s="297"/>
    </row>
    <row r="77" spans="2:10" x14ac:dyDescent="0.15">
      <c r="B77" s="282" t="s">
        <v>348</v>
      </c>
      <c r="C77" s="283" t="s">
        <v>291</v>
      </c>
      <c r="D77" s="283" t="s">
        <v>406</v>
      </c>
      <c r="E77" s="298"/>
      <c r="F77" s="298"/>
      <c r="G77" s="298"/>
      <c r="H77" s="298"/>
      <c r="I77" s="298"/>
      <c r="J77" s="298"/>
    </row>
    <row r="78" spans="2:10" x14ac:dyDescent="0.15">
      <c r="B78" s="282" t="s">
        <v>151</v>
      </c>
      <c r="C78" s="283" t="s">
        <v>292</v>
      </c>
      <c r="D78" s="283" t="s">
        <v>406</v>
      </c>
      <c r="E78" s="298"/>
      <c r="F78" s="298"/>
      <c r="G78" s="298"/>
      <c r="H78" s="298"/>
      <c r="I78" s="298"/>
      <c r="J78" s="298"/>
    </row>
    <row r="79" spans="2:10" x14ac:dyDescent="0.15">
      <c r="B79" s="282" t="s">
        <v>349</v>
      </c>
      <c r="C79" s="283" t="s">
        <v>291</v>
      </c>
      <c r="D79" s="283" t="s">
        <v>406</v>
      </c>
      <c r="E79" s="298"/>
      <c r="F79" s="298"/>
      <c r="G79" s="298"/>
      <c r="H79" s="298"/>
      <c r="I79" s="298"/>
      <c r="J79" s="298"/>
    </row>
    <row r="80" spans="2:10" x14ac:dyDescent="0.15">
      <c r="B80" s="282" t="s">
        <v>350</v>
      </c>
      <c r="C80" s="283" t="s">
        <v>291</v>
      </c>
      <c r="D80" s="283" t="s">
        <v>406</v>
      </c>
      <c r="E80" s="298"/>
      <c r="F80" s="298"/>
      <c r="G80" s="298"/>
      <c r="H80" s="298"/>
      <c r="I80" s="298"/>
      <c r="J80" s="298"/>
    </row>
    <row r="81" spans="2:11" x14ac:dyDescent="0.15">
      <c r="B81" s="282" t="s">
        <v>428</v>
      </c>
      <c r="C81" s="283" t="s">
        <v>292</v>
      </c>
      <c r="D81" s="283" t="s">
        <v>406</v>
      </c>
      <c r="E81" s="298"/>
      <c r="F81" s="298"/>
      <c r="G81" s="298"/>
      <c r="H81" s="298"/>
      <c r="I81" s="298"/>
      <c r="J81" s="298"/>
    </row>
    <row r="82" spans="2:11" x14ac:dyDescent="0.15">
      <c r="B82" s="285" t="s">
        <v>282</v>
      </c>
      <c r="C82" s="286"/>
      <c r="D82" s="293"/>
      <c r="E82" s="297"/>
      <c r="F82" s="297"/>
      <c r="G82" s="297"/>
      <c r="H82" s="297"/>
      <c r="I82" s="297"/>
      <c r="J82" s="297"/>
    </row>
    <row r="83" spans="2:11" x14ac:dyDescent="0.15">
      <c r="B83" s="282" t="s">
        <v>153</v>
      </c>
      <c r="C83" s="283" t="s">
        <v>293</v>
      </c>
      <c r="D83" s="283" t="s">
        <v>407</v>
      </c>
      <c r="E83" s="298"/>
      <c r="F83" s="298"/>
      <c r="G83" s="298"/>
      <c r="H83" s="298"/>
      <c r="I83" s="298"/>
      <c r="J83" s="298"/>
    </row>
    <row r="84" spans="2:11" x14ac:dyDescent="0.15">
      <c r="B84" s="282" t="s">
        <v>351</v>
      </c>
      <c r="C84" s="283" t="s">
        <v>293</v>
      </c>
      <c r="D84" s="283" t="s">
        <v>407</v>
      </c>
      <c r="E84" s="298"/>
      <c r="F84" s="298"/>
      <c r="G84" s="298"/>
      <c r="H84" s="298"/>
      <c r="I84" s="298"/>
      <c r="J84" s="298"/>
    </row>
    <row r="85" spans="2:11" x14ac:dyDescent="0.15">
      <c r="B85" s="282" t="s">
        <v>152</v>
      </c>
      <c r="C85" s="283" t="s">
        <v>293</v>
      </c>
      <c r="D85" s="283" t="s">
        <v>407</v>
      </c>
      <c r="E85" s="298"/>
      <c r="F85" s="298"/>
      <c r="G85" s="298"/>
      <c r="H85" s="298"/>
      <c r="I85" s="298"/>
      <c r="J85" s="298"/>
    </row>
    <row r="86" spans="2:11" x14ac:dyDescent="0.15">
      <c r="B86" s="287" t="s">
        <v>283</v>
      </c>
      <c r="C86" s="286" t="s">
        <v>279</v>
      </c>
      <c r="D86" s="293"/>
      <c r="E86" s="297"/>
      <c r="F86" s="297"/>
      <c r="G86" s="297"/>
      <c r="H86" s="297"/>
      <c r="I86" s="297"/>
      <c r="J86" s="297"/>
    </row>
    <row r="87" spans="2:11" ht="21" x14ac:dyDescent="0.15">
      <c r="B87" s="282" t="s">
        <v>352</v>
      </c>
      <c r="C87" s="283" t="s">
        <v>291</v>
      </c>
      <c r="D87" s="283" t="s">
        <v>408</v>
      </c>
      <c r="E87" s="298"/>
      <c r="F87" s="298"/>
      <c r="G87" s="298"/>
      <c r="H87" s="298"/>
      <c r="I87" s="298"/>
      <c r="J87" s="298"/>
      <c r="K87" s="208"/>
    </row>
    <row r="88" spans="2:11" ht="21" x14ac:dyDescent="0.15">
      <c r="B88" s="208" t="s">
        <v>434</v>
      </c>
      <c r="C88" s="283" t="s">
        <v>412</v>
      </c>
      <c r="D88" s="283" t="s">
        <v>408</v>
      </c>
      <c r="E88" s="298"/>
      <c r="F88" s="298"/>
      <c r="G88" s="298"/>
      <c r="H88" s="298"/>
      <c r="I88" s="298"/>
      <c r="J88" s="298"/>
      <c r="K88" s="208"/>
    </row>
    <row r="89" spans="2:11" ht="21" x14ac:dyDescent="0.15">
      <c r="B89" s="208" t="s">
        <v>429</v>
      </c>
      <c r="C89" s="283" t="s">
        <v>291</v>
      </c>
      <c r="D89" s="283" t="s">
        <v>408</v>
      </c>
      <c r="E89" s="298"/>
      <c r="F89" s="298"/>
      <c r="G89" s="298"/>
      <c r="H89" s="298"/>
      <c r="I89" s="298"/>
      <c r="J89" s="298"/>
      <c r="K89" s="208"/>
    </row>
    <row r="90" spans="2:11" ht="21" x14ac:dyDescent="0.15">
      <c r="B90" s="208" t="s">
        <v>430</v>
      </c>
      <c r="C90" s="283" t="s">
        <v>291</v>
      </c>
      <c r="D90" s="283" t="s">
        <v>408</v>
      </c>
      <c r="E90" s="298"/>
      <c r="F90" s="298"/>
      <c r="G90" s="298"/>
      <c r="H90" s="298"/>
      <c r="I90" s="298"/>
      <c r="J90" s="298"/>
      <c r="K90" s="208"/>
    </row>
    <row r="91" spans="2:11" ht="21" x14ac:dyDescent="0.15">
      <c r="B91" s="208" t="s">
        <v>431</v>
      </c>
      <c r="C91" s="283" t="s">
        <v>291</v>
      </c>
      <c r="D91" s="283" t="s">
        <v>408</v>
      </c>
      <c r="E91" s="298"/>
      <c r="F91" s="298"/>
      <c r="G91" s="298"/>
      <c r="H91" s="298"/>
      <c r="I91" s="298"/>
      <c r="J91" s="298"/>
      <c r="K91" s="208"/>
    </row>
    <row r="92" spans="2:11" ht="21" x14ac:dyDescent="0.15">
      <c r="B92" s="208" t="s">
        <v>432</v>
      </c>
      <c r="C92" s="283" t="s">
        <v>291</v>
      </c>
      <c r="D92" s="283" t="s">
        <v>408</v>
      </c>
      <c r="E92" s="298"/>
      <c r="F92" s="298"/>
      <c r="G92" s="298"/>
      <c r="H92" s="298"/>
      <c r="I92" s="298"/>
      <c r="J92" s="298"/>
      <c r="K92" s="208"/>
    </row>
    <row r="93" spans="2:11" ht="21" x14ac:dyDescent="0.15">
      <c r="B93" s="208" t="s">
        <v>433</v>
      </c>
      <c r="C93" s="283" t="s">
        <v>291</v>
      </c>
      <c r="D93" s="283" t="s">
        <v>408</v>
      </c>
      <c r="E93" s="298"/>
      <c r="F93" s="298"/>
      <c r="G93" s="298"/>
      <c r="H93" s="298"/>
      <c r="I93" s="298"/>
      <c r="J93" s="298"/>
      <c r="K93" s="209"/>
    </row>
    <row r="94" spans="2:11" ht="21" x14ac:dyDescent="0.15">
      <c r="B94" s="208" t="s">
        <v>413</v>
      </c>
      <c r="C94" s="283" t="s">
        <v>291</v>
      </c>
      <c r="D94" s="283" t="s">
        <v>408</v>
      </c>
      <c r="E94" s="298"/>
      <c r="F94" s="298"/>
      <c r="G94" s="298"/>
      <c r="H94" s="298"/>
      <c r="I94" s="298"/>
      <c r="J94" s="298"/>
    </row>
    <row r="95" spans="2:11" ht="21" x14ac:dyDescent="0.15">
      <c r="B95" s="208" t="s">
        <v>353</v>
      </c>
      <c r="C95" s="283" t="s">
        <v>291</v>
      </c>
      <c r="D95" s="283" t="s">
        <v>408</v>
      </c>
      <c r="E95" s="298"/>
      <c r="F95" s="298"/>
      <c r="G95" s="298"/>
      <c r="H95" s="298"/>
      <c r="I95" s="298"/>
      <c r="J95" s="298"/>
    </row>
    <row r="96" spans="2:11" ht="21" x14ac:dyDescent="0.15">
      <c r="B96" s="208" t="s">
        <v>354</v>
      </c>
      <c r="C96" s="283" t="s">
        <v>291</v>
      </c>
      <c r="D96" s="283" t="s">
        <v>408</v>
      </c>
      <c r="E96" s="298"/>
      <c r="F96" s="298"/>
      <c r="G96" s="298"/>
      <c r="H96" s="298"/>
      <c r="I96" s="298"/>
      <c r="J96" s="298"/>
    </row>
    <row r="97" spans="2:10" ht="21" x14ac:dyDescent="0.15">
      <c r="B97" s="208" t="s">
        <v>355</v>
      </c>
      <c r="C97" s="283" t="s">
        <v>291</v>
      </c>
      <c r="D97" s="283" t="s">
        <v>408</v>
      </c>
      <c r="E97" s="298"/>
      <c r="F97" s="298"/>
      <c r="G97" s="298"/>
      <c r="H97" s="298"/>
      <c r="I97" s="298"/>
      <c r="J97" s="298"/>
    </row>
    <row r="98" spans="2:10" x14ac:dyDescent="0.15">
      <c r="B98" s="285" t="s">
        <v>284</v>
      </c>
      <c r="C98" s="286" t="s">
        <v>279</v>
      </c>
      <c r="D98" s="293"/>
      <c r="E98" s="297"/>
      <c r="F98" s="297"/>
      <c r="G98" s="297"/>
      <c r="H98" s="297"/>
      <c r="I98" s="297"/>
      <c r="J98" s="297"/>
    </row>
    <row r="99" spans="2:10" ht="21" x14ac:dyDescent="0.15">
      <c r="B99" s="282" t="s">
        <v>414</v>
      </c>
      <c r="C99" s="283" t="s">
        <v>280</v>
      </c>
      <c r="D99" s="283" t="s">
        <v>409</v>
      </c>
      <c r="E99" s="135">
        <v>2</v>
      </c>
      <c r="F99" s="298"/>
      <c r="G99" s="298"/>
      <c r="H99" s="298"/>
      <c r="I99" s="298"/>
      <c r="J99" s="298"/>
    </row>
    <row r="100" spans="2:10" ht="21" x14ac:dyDescent="0.15">
      <c r="B100" s="282" t="s">
        <v>356</v>
      </c>
      <c r="C100" s="283" t="s">
        <v>280</v>
      </c>
      <c r="D100" s="283" t="s">
        <v>409</v>
      </c>
      <c r="E100" s="135">
        <v>2</v>
      </c>
      <c r="F100" s="298" t="s">
        <v>425</v>
      </c>
      <c r="G100" s="298"/>
      <c r="H100" s="298"/>
      <c r="I100" s="298"/>
      <c r="J100" s="298"/>
    </row>
    <row r="101" spans="2:10" ht="21" x14ac:dyDescent="0.15">
      <c r="B101" s="282" t="s">
        <v>357</v>
      </c>
      <c r="C101" s="283" t="s">
        <v>280</v>
      </c>
      <c r="D101" s="283" t="s">
        <v>409</v>
      </c>
      <c r="E101" s="135">
        <v>2</v>
      </c>
      <c r="F101" s="298" t="s">
        <v>426</v>
      </c>
      <c r="G101" s="298"/>
      <c r="H101" s="298"/>
      <c r="I101" s="298"/>
      <c r="J101" s="298"/>
    </row>
    <row r="102" spans="2:10" ht="21" x14ac:dyDescent="0.15">
      <c r="B102" s="282" t="s">
        <v>358</v>
      </c>
      <c r="C102" s="283" t="s">
        <v>280</v>
      </c>
      <c r="D102" s="283" t="s">
        <v>409</v>
      </c>
      <c r="E102" s="135">
        <v>2</v>
      </c>
      <c r="F102" s="298" t="s">
        <v>427</v>
      </c>
      <c r="G102" s="298"/>
      <c r="H102" s="298"/>
      <c r="I102" s="298"/>
      <c r="J102" s="298"/>
    </row>
    <row r="103" spans="2:10" ht="21" x14ac:dyDescent="0.15">
      <c r="B103" s="282" t="s">
        <v>415</v>
      </c>
      <c r="C103" s="283" t="s">
        <v>280</v>
      </c>
      <c r="D103" s="283" t="s">
        <v>409</v>
      </c>
      <c r="E103" s="135">
        <v>3</v>
      </c>
      <c r="F103" s="298"/>
      <c r="G103" s="298"/>
      <c r="H103" s="298"/>
      <c r="I103" s="298"/>
      <c r="J103" s="298"/>
    </row>
    <row r="104" spans="2:10" ht="21" x14ac:dyDescent="0.15">
      <c r="B104" s="282" t="s">
        <v>359</v>
      </c>
      <c r="C104" s="283" t="s">
        <v>280</v>
      </c>
      <c r="D104" s="283" t="s">
        <v>409</v>
      </c>
      <c r="E104" s="135">
        <v>3</v>
      </c>
      <c r="F104" s="298" t="s">
        <v>426</v>
      </c>
      <c r="G104" s="298"/>
      <c r="H104" s="298"/>
      <c r="I104" s="298"/>
      <c r="J104" s="298"/>
    </row>
    <row r="105" spans="2:10" ht="21" x14ac:dyDescent="0.15">
      <c r="B105" s="282" t="s">
        <v>416</v>
      </c>
      <c r="C105" s="283" t="s">
        <v>280</v>
      </c>
      <c r="D105" s="283" t="s">
        <v>409</v>
      </c>
      <c r="E105" s="135">
        <v>4</v>
      </c>
      <c r="F105" s="298"/>
      <c r="G105" s="298"/>
      <c r="H105" s="298"/>
      <c r="I105" s="298"/>
      <c r="J105" s="298"/>
    </row>
    <row r="106" spans="2:10" ht="21" x14ac:dyDescent="0.15">
      <c r="B106" s="282" t="s">
        <v>360</v>
      </c>
      <c r="C106" s="283" t="s">
        <v>280</v>
      </c>
      <c r="D106" s="283" t="s">
        <v>409</v>
      </c>
      <c r="E106" s="135">
        <v>4</v>
      </c>
      <c r="F106" s="298" t="s">
        <v>426</v>
      </c>
      <c r="G106" s="298"/>
      <c r="H106" s="298"/>
      <c r="I106" s="298"/>
      <c r="J106" s="298"/>
    </row>
    <row r="107" spans="2:10" ht="21" x14ac:dyDescent="0.15">
      <c r="B107" s="282" t="s">
        <v>361</v>
      </c>
      <c r="C107" s="283" t="s">
        <v>280</v>
      </c>
      <c r="D107" s="283" t="s">
        <v>409</v>
      </c>
      <c r="E107" s="135">
        <v>4</v>
      </c>
      <c r="F107" s="298" t="s">
        <v>427</v>
      </c>
      <c r="G107" s="298"/>
      <c r="H107" s="298"/>
      <c r="I107" s="298"/>
      <c r="J107" s="298"/>
    </row>
    <row r="108" spans="2:10" ht="21" x14ac:dyDescent="0.15">
      <c r="B108" s="282" t="s">
        <v>423</v>
      </c>
      <c r="C108" s="283" t="s">
        <v>291</v>
      </c>
      <c r="D108" s="283" t="s">
        <v>409</v>
      </c>
      <c r="E108" s="298"/>
      <c r="F108" s="298"/>
      <c r="G108" s="298"/>
      <c r="H108" s="298"/>
      <c r="I108" s="298"/>
      <c r="J108" s="298"/>
    </row>
    <row r="109" spans="2:10" ht="21" x14ac:dyDescent="0.15">
      <c r="B109" s="282" t="s">
        <v>424</v>
      </c>
      <c r="C109" s="283" t="s">
        <v>291</v>
      </c>
      <c r="D109" s="283" t="s">
        <v>409</v>
      </c>
      <c r="E109" s="298"/>
      <c r="F109" s="298"/>
      <c r="G109" s="298"/>
      <c r="H109" s="298"/>
      <c r="I109" s="298"/>
      <c r="J109" s="298"/>
    </row>
    <row r="110" spans="2:10" x14ac:dyDescent="0.15">
      <c r="B110" s="285" t="s">
        <v>285</v>
      </c>
      <c r="C110" s="286" t="s">
        <v>279</v>
      </c>
      <c r="D110" s="293"/>
      <c r="E110" s="297"/>
      <c r="F110" s="297"/>
      <c r="G110" s="297"/>
      <c r="H110" s="297"/>
      <c r="I110" s="297"/>
      <c r="J110" s="297"/>
    </row>
    <row r="111" spans="2:10" x14ac:dyDescent="0.15">
      <c r="B111" s="285" t="s">
        <v>286</v>
      </c>
      <c r="C111" s="286" t="s">
        <v>279</v>
      </c>
      <c r="D111" s="293"/>
      <c r="E111" s="297"/>
      <c r="F111" s="297"/>
      <c r="G111" s="297"/>
      <c r="H111" s="297"/>
      <c r="I111" s="297"/>
      <c r="J111" s="297"/>
    </row>
    <row r="112" spans="2:10" ht="21" x14ac:dyDescent="0.15">
      <c r="B112" s="282" t="s">
        <v>362</v>
      </c>
      <c r="C112" s="283" t="s">
        <v>280</v>
      </c>
      <c r="D112" s="283" t="s">
        <v>410</v>
      </c>
      <c r="E112" s="298"/>
      <c r="F112" s="298"/>
      <c r="G112" s="298"/>
      <c r="H112" s="298"/>
      <c r="I112" s="298"/>
      <c r="J112" s="298"/>
    </row>
    <row r="113" spans="2:10" ht="21" x14ac:dyDescent="0.15">
      <c r="B113" s="282" t="s">
        <v>363</v>
      </c>
      <c r="C113" s="283" t="s">
        <v>280</v>
      </c>
      <c r="D113" s="283" t="s">
        <v>410</v>
      </c>
      <c r="E113" s="298"/>
      <c r="F113" s="298"/>
      <c r="G113" s="298"/>
      <c r="H113" s="298"/>
      <c r="I113" s="298"/>
      <c r="J113" s="298"/>
    </row>
    <row r="114" spans="2:10" ht="21" x14ac:dyDescent="0.15">
      <c r="B114" s="282" t="s">
        <v>364</v>
      </c>
      <c r="C114" s="283" t="s">
        <v>280</v>
      </c>
      <c r="D114" s="283" t="s">
        <v>410</v>
      </c>
      <c r="E114" s="298"/>
      <c r="F114" s="298"/>
      <c r="G114" s="298"/>
      <c r="H114" s="298"/>
      <c r="I114" s="298"/>
      <c r="J114" s="298"/>
    </row>
    <row r="115" spans="2:10" ht="21" x14ac:dyDescent="0.15">
      <c r="B115" s="282" t="s">
        <v>365</v>
      </c>
      <c r="C115" s="283" t="s">
        <v>280</v>
      </c>
      <c r="D115" s="283" t="s">
        <v>410</v>
      </c>
      <c r="E115" s="298"/>
      <c r="F115" s="298"/>
      <c r="G115" s="298"/>
      <c r="H115" s="298"/>
      <c r="I115" s="298"/>
      <c r="J115" s="298"/>
    </row>
    <row r="116" spans="2:10" ht="21" x14ac:dyDescent="0.15">
      <c r="B116" s="282" t="s">
        <v>417</v>
      </c>
      <c r="C116" s="283" t="s">
        <v>280</v>
      </c>
      <c r="D116" s="283" t="s">
        <v>410</v>
      </c>
      <c r="E116" s="298"/>
      <c r="F116" s="298"/>
      <c r="G116" s="298"/>
      <c r="H116" s="298"/>
      <c r="I116" s="298"/>
      <c r="J116" s="298"/>
    </row>
    <row r="117" spans="2:10" ht="21" x14ac:dyDescent="0.15">
      <c r="B117" s="208" t="s">
        <v>366</v>
      </c>
      <c r="C117" s="283" t="s">
        <v>280</v>
      </c>
      <c r="D117" s="283" t="s">
        <v>410</v>
      </c>
      <c r="E117" s="298"/>
      <c r="F117" s="298"/>
      <c r="G117" s="298"/>
      <c r="H117" s="298"/>
      <c r="I117" s="298"/>
      <c r="J117" s="298"/>
    </row>
    <row r="118" spans="2:10" ht="21" x14ac:dyDescent="0.15">
      <c r="B118" s="208" t="s">
        <v>367</v>
      </c>
      <c r="C118" s="283" t="s">
        <v>291</v>
      </c>
      <c r="D118" s="283" t="s">
        <v>410</v>
      </c>
      <c r="E118" s="298"/>
      <c r="F118" s="298"/>
      <c r="G118" s="298"/>
      <c r="H118" s="298"/>
      <c r="I118" s="298"/>
      <c r="J118" s="298"/>
    </row>
    <row r="119" spans="2:10" x14ac:dyDescent="0.15">
      <c r="B119" s="285" t="s">
        <v>287</v>
      </c>
      <c r="C119" s="286"/>
      <c r="D119" s="293"/>
      <c r="E119" s="297"/>
      <c r="F119" s="297"/>
      <c r="G119" s="297"/>
      <c r="H119" s="297"/>
      <c r="I119" s="297"/>
      <c r="J119" s="297"/>
    </row>
    <row r="120" spans="2:10" ht="21" x14ac:dyDescent="0.15">
      <c r="B120" s="208" t="s">
        <v>368</v>
      </c>
      <c r="C120" s="283" t="s">
        <v>291</v>
      </c>
      <c r="D120" s="283" t="s">
        <v>410</v>
      </c>
      <c r="E120" s="298"/>
      <c r="F120" s="298"/>
      <c r="G120" s="298"/>
      <c r="H120" s="298"/>
      <c r="I120" s="298"/>
      <c r="J120" s="298"/>
    </row>
    <row r="121" spans="2:10" ht="21" x14ac:dyDescent="0.15">
      <c r="B121" s="208" t="s">
        <v>369</v>
      </c>
      <c r="C121" s="283" t="s">
        <v>291</v>
      </c>
      <c r="D121" s="283" t="s">
        <v>410</v>
      </c>
      <c r="E121" s="298"/>
      <c r="F121" s="298"/>
      <c r="G121" s="298"/>
      <c r="H121" s="298"/>
      <c r="I121" s="298"/>
      <c r="J121" s="298"/>
    </row>
    <row r="122" spans="2:10" ht="21" x14ac:dyDescent="0.15">
      <c r="B122" s="282" t="s">
        <v>370</v>
      </c>
      <c r="C122" s="283" t="s">
        <v>280</v>
      </c>
      <c r="D122" s="283" t="s">
        <v>410</v>
      </c>
      <c r="E122" s="298"/>
      <c r="F122" s="298"/>
      <c r="G122" s="298"/>
      <c r="H122" s="298"/>
      <c r="I122" s="298"/>
      <c r="J122" s="298"/>
    </row>
    <row r="123" spans="2:10" x14ac:dyDescent="0.15">
      <c r="B123" s="285" t="s">
        <v>288</v>
      </c>
      <c r="C123" s="286" t="s">
        <v>279</v>
      </c>
      <c r="D123" s="293"/>
      <c r="E123" s="297"/>
      <c r="F123" s="297"/>
      <c r="G123" s="297"/>
      <c r="H123" s="297"/>
      <c r="I123" s="297"/>
      <c r="J123" s="297"/>
    </row>
    <row r="124" spans="2:10" ht="21" x14ac:dyDescent="0.15">
      <c r="B124" s="208" t="s">
        <v>371</v>
      </c>
      <c r="C124" s="283" t="s">
        <v>280</v>
      </c>
      <c r="D124" s="283" t="s">
        <v>410</v>
      </c>
      <c r="E124" s="298"/>
      <c r="F124" s="298"/>
      <c r="G124" s="298"/>
      <c r="H124" s="298"/>
      <c r="I124" s="298"/>
      <c r="J124" s="298"/>
    </row>
    <row r="125" spans="2:10" x14ac:dyDescent="0.15">
      <c r="B125" s="285" t="s">
        <v>289</v>
      </c>
      <c r="C125" s="286" t="s">
        <v>279</v>
      </c>
      <c r="D125" s="293"/>
      <c r="E125" s="297"/>
      <c r="F125" s="297"/>
      <c r="G125" s="297"/>
      <c r="H125" s="297"/>
      <c r="I125" s="297"/>
      <c r="J125" s="297"/>
    </row>
    <row r="126" spans="2:10" ht="21" x14ac:dyDescent="0.15">
      <c r="B126" s="282" t="s">
        <v>419</v>
      </c>
      <c r="C126" s="283" t="s">
        <v>290</v>
      </c>
      <c r="D126" s="283" t="s">
        <v>411</v>
      </c>
      <c r="E126" s="298"/>
      <c r="F126" s="298"/>
      <c r="G126" s="298"/>
      <c r="H126" s="298"/>
      <c r="I126" s="298"/>
      <c r="J126" s="298"/>
    </row>
    <row r="127" spans="2:10" ht="21" x14ac:dyDescent="0.15">
      <c r="B127" s="282" t="s">
        <v>372</v>
      </c>
      <c r="C127" s="283" t="s">
        <v>291</v>
      </c>
      <c r="D127" s="283" t="s">
        <v>411</v>
      </c>
      <c r="E127" s="298"/>
      <c r="F127" s="298"/>
      <c r="G127" s="298"/>
      <c r="H127" s="298"/>
      <c r="I127" s="298"/>
      <c r="J127" s="298"/>
    </row>
    <row r="128" spans="2:10" ht="21" x14ac:dyDescent="0.15">
      <c r="B128" s="282" t="s">
        <v>373</v>
      </c>
      <c r="C128" s="283" t="s">
        <v>291</v>
      </c>
      <c r="D128" s="283" t="s">
        <v>411</v>
      </c>
      <c r="E128" s="298"/>
      <c r="F128" s="298"/>
      <c r="G128" s="298"/>
      <c r="H128" s="298"/>
      <c r="I128" s="298"/>
      <c r="J128" s="298"/>
    </row>
    <row r="129" spans="2:10" ht="21" x14ac:dyDescent="0.15">
      <c r="B129" s="282" t="s">
        <v>418</v>
      </c>
      <c r="C129" s="283" t="s">
        <v>291</v>
      </c>
      <c r="D129" s="283" t="s">
        <v>411</v>
      </c>
      <c r="E129" s="298"/>
      <c r="F129" s="298"/>
      <c r="G129" s="298"/>
      <c r="H129" s="298"/>
      <c r="I129" s="298"/>
      <c r="J129" s="298"/>
    </row>
    <row r="130" spans="2:10" x14ac:dyDescent="0.15">
      <c r="B130" s="282"/>
      <c r="C130" s="283"/>
      <c r="D130" s="283"/>
      <c r="E130" s="298"/>
      <c r="F130" s="298"/>
      <c r="G130" s="298"/>
      <c r="H130" s="298"/>
      <c r="I130" s="298"/>
      <c r="J130" s="298"/>
    </row>
    <row r="131" spans="2:10" ht="21" x14ac:dyDescent="0.15">
      <c r="B131" s="282" t="s">
        <v>374</v>
      </c>
      <c r="C131" s="283" t="s">
        <v>291</v>
      </c>
      <c r="D131" s="283" t="s">
        <v>411</v>
      </c>
      <c r="E131" s="298"/>
      <c r="F131" s="298"/>
      <c r="G131" s="298"/>
      <c r="H131" s="298"/>
      <c r="I131" s="298"/>
      <c r="J131" s="298"/>
    </row>
    <row r="132" spans="2:10" ht="21" x14ac:dyDescent="0.15">
      <c r="B132" s="282" t="s">
        <v>375</v>
      </c>
      <c r="C132" s="283" t="s">
        <v>291</v>
      </c>
      <c r="D132" s="283" t="s">
        <v>411</v>
      </c>
      <c r="E132" s="298"/>
      <c r="F132" s="298"/>
      <c r="G132" s="298"/>
      <c r="H132" s="298"/>
      <c r="I132" s="298"/>
      <c r="J132" s="298"/>
    </row>
    <row r="133" spans="2:10" ht="21" x14ac:dyDescent="0.15">
      <c r="B133" s="282" t="s">
        <v>376</v>
      </c>
      <c r="C133" s="283" t="s">
        <v>291</v>
      </c>
      <c r="D133" s="283" t="s">
        <v>411</v>
      </c>
      <c r="E133" s="298"/>
      <c r="F133" s="298"/>
      <c r="G133" s="298"/>
      <c r="H133" s="298"/>
      <c r="I133" s="298"/>
      <c r="J133" s="298"/>
    </row>
    <row r="134" spans="2:10" ht="21" x14ac:dyDescent="0.15">
      <c r="B134" s="282" t="s">
        <v>377</v>
      </c>
      <c r="C134" s="283" t="s">
        <v>291</v>
      </c>
      <c r="D134" s="283" t="s">
        <v>411</v>
      </c>
      <c r="E134" s="298"/>
      <c r="F134" s="298"/>
      <c r="G134" s="298"/>
      <c r="H134" s="298"/>
      <c r="I134" s="298"/>
      <c r="J134" s="298"/>
    </row>
    <row r="135" spans="2:10" ht="21" x14ac:dyDescent="0.15">
      <c r="B135" s="282" t="s">
        <v>378</v>
      </c>
      <c r="C135" s="283" t="s">
        <v>291</v>
      </c>
      <c r="D135" s="283" t="s">
        <v>411</v>
      </c>
      <c r="E135" s="298"/>
      <c r="F135" s="298"/>
      <c r="G135" s="298"/>
      <c r="H135" s="298"/>
      <c r="I135" s="298"/>
      <c r="J135" s="298"/>
    </row>
    <row r="136" spans="2:10" ht="21" x14ac:dyDescent="0.15">
      <c r="B136" s="282" t="s">
        <v>379</v>
      </c>
      <c r="C136" s="283" t="s">
        <v>291</v>
      </c>
      <c r="D136" s="283" t="s">
        <v>411</v>
      </c>
    </row>
  </sheetData>
  <phoneticPr fontId="4"/>
  <pageMargins left="0.7" right="0.7" top="0.75" bottom="0.75" header="0.3" footer="0.3"/>
  <pageSetup paperSize="9" orientation="portrait" verticalDpi="0" r:id="rId1"/>
  <extLst>
    <ext xmlns:x14="http://schemas.microsoft.com/office/spreadsheetml/2009/9/main" uri="{78C0D931-6437-407d-A8EE-F0AAD7539E65}">
      <x14:conditionalFormattings>
        <x14:conditionalFormatting xmlns:xm="http://schemas.microsoft.com/office/excel/2006/main">
          <x14:cfRule type="expression" priority="824" id="{061B271A-B700-4C99-BF0C-B6494A2E177A}">
            <xm:f>ご契約内容!#REF!=$K$2</xm:f>
            <x14:dxf/>
          </x14:cfRule>
          <xm:sqref>A1 K1:M1 N1:XFD3 B1:J9 K2:K9 M2:M9 L2:L10 N4:P9 R4:XFD9 Q4:Q140 A5:A9 B11:J11 B18:J18 B22:J28 M24:O24 K24:K30 R24:XFD30 A24:A31 M25:P30 L25:L31 D77:D81 D83:D85 D87:D97 D99:D109 D112:D118 D120:D122 D124</xm:sqref>
        </x14:conditionalFormatting>
        <x14:conditionalFormatting xmlns:xm="http://schemas.microsoft.com/office/excel/2006/main">
          <x14:cfRule type="expression" priority="534" id="{F2056AE5-BEAA-4B37-86BA-3F41ADFA5264}">
            <xm:f>ご契約内容!#REF!=$A$82</xm:f>
            <x14:dxf/>
          </x14:cfRule>
          <xm:sqref>T69:W69</xm:sqref>
        </x14:conditionalFormatting>
        <x14:conditionalFormatting xmlns:xm="http://schemas.microsoft.com/office/excel/2006/main">
          <x14:cfRule type="expression" priority="535" id="{D5E990C4-4E93-4FAD-9525-71A8BB33E078}">
            <xm:f>OR(ご契約内容!#REF!=#REF!,ご契約内容!#REF!=#REF!,ご契約内容!#REF!=#REF!)</xm:f>
            <x14:dxf/>
          </x14:cfRule>
          <xm:sqref>V38:AG38</xm:sqref>
        </x14:conditionalFormatting>
      </x14:conditionalFormatting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sheetPr>
  <dimension ref="A1:BK71"/>
  <sheetViews>
    <sheetView showGridLines="0" view="pageBreakPreview" zoomScaleNormal="100" zoomScaleSheetLayoutView="100" workbookViewId="0">
      <selection activeCell="BF4" sqref="BF4"/>
    </sheetView>
  </sheetViews>
  <sheetFormatPr defaultColWidth="2.875" defaultRowHeight="18.75" x14ac:dyDescent="0.15"/>
  <cols>
    <col min="1" max="38" width="2.875" style="1" customWidth="1"/>
    <col min="39" max="39" width="3.875" style="1" hidden="1" customWidth="1"/>
    <col min="40" max="40" width="9.625" style="49" hidden="1" customWidth="1"/>
    <col min="41" max="41" width="14.375" style="49" hidden="1" customWidth="1"/>
    <col min="42" max="50" width="7.5" style="49" hidden="1" customWidth="1"/>
    <col min="51" max="52" width="7.5" style="1" hidden="1" customWidth="1"/>
    <col min="53" max="53" width="2.875" style="1" customWidth="1"/>
    <col min="54" max="16384" width="2.875" style="1"/>
  </cols>
  <sheetData>
    <row r="1" spans="1:52" ht="21" customHeight="1" thickBot="1" x14ac:dyDescent="0.2">
      <c r="A1" s="64" t="s">
        <v>33</v>
      </c>
      <c r="B1" s="65"/>
      <c r="C1" s="65"/>
      <c r="D1" s="65"/>
      <c r="E1" s="65"/>
      <c r="F1" s="65"/>
      <c r="G1" s="65"/>
      <c r="H1" s="65"/>
      <c r="I1" s="65"/>
      <c r="J1" s="65"/>
      <c r="K1" s="65"/>
      <c r="L1" s="65"/>
      <c r="M1" s="65"/>
      <c r="N1" s="65"/>
      <c r="O1" s="65"/>
      <c r="P1" s="65"/>
      <c r="Q1" s="65"/>
      <c r="R1" s="65"/>
      <c r="S1" s="65"/>
      <c r="T1" s="65"/>
      <c r="U1" s="65"/>
      <c r="V1" s="65"/>
      <c r="W1" s="65"/>
      <c r="X1" s="65"/>
      <c r="Y1" s="66"/>
      <c r="Z1" s="67"/>
      <c r="AA1" s="68"/>
      <c r="AB1" s="65"/>
      <c r="AC1" s="68"/>
      <c r="AD1" s="67"/>
      <c r="AE1" s="68"/>
      <c r="AF1" s="65"/>
      <c r="AG1" s="68"/>
      <c r="AH1" s="65"/>
      <c r="AI1" s="84"/>
      <c r="AJ1" s="66"/>
      <c r="AK1" s="67"/>
      <c r="AL1" s="68"/>
      <c r="AN1" s="50"/>
      <c r="AO1" s="105"/>
      <c r="AP1" s="105"/>
      <c r="AQ1" s="105"/>
      <c r="AR1" s="105"/>
      <c r="AS1" s="105"/>
      <c r="AT1" s="105"/>
      <c r="AU1" s="105"/>
      <c r="AV1" s="105"/>
      <c r="AW1" s="105"/>
      <c r="AX1" s="1"/>
    </row>
    <row r="2" spans="1:52" ht="15" customHeight="1" x14ac:dyDescent="0.15">
      <c r="A2" s="1051" t="s">
        <v>120</v>
      </c>
      <c r="B2" s="1051"/>
      <c r="C2" s="1051"/>
      <c r="D2" s="1051"/>
      <c r="E2" s="1051"/>
      <c r="F2" s="1051"/>
      <c r="G2" s="1051"/>
      <c r="H2" s="1051"/>
      <c r="I2" s="1051"/>
      <c r="J2" s="1051"/>
      <c r="K2" s="1051"/>
      <c r="L2" s="1051"/>
      <c r="M2" s="1051"/>
      <c r="N2" s="1051"/>
      <c r="O2" s="1051"/>
      <c r="P2" s="1051"/>
      <c r="Q2" s="1051"/>
      <c r="R2" s="1051"/>
      <c r="S2" s="1051"/>
      <c r="T2" s="1051"/>
      <c r="U2" s="1051"/>
      <c r="V2" s="1051"/>
      <c r="W2" s="1051"/>
      <c r="X2" s="1051"/>
      <c r="Y2" s="1051"/>
      <c r="Z2" s="1051"/>
      <c r="AA2" s="1051"/>
      <c r="AB2" s="1051"/>
      <c r="AC2" s="1051"/>
      <c r="AD2" s="1051"/>
      <c r="AE2" s="1051"/>
      <c r="AF2" s="1051"/>
      <c r="AG2" s="1051"/>
      <c r="AH2" s="1051"/>
      <c r="AI2" s="1051"/>
      <c r="AJ2" s="1051"/>
      <c r="AK2" s="1051"/>
      <c r="AL2" s="1051"/>
      <c r="AO2" s="105"/>
      <c r="AP2" s="105"/>
      <c r="AQ2" s="105"/>
      <c r="AR2" s="105"/>
      <c r="AS2" s="105"/>
      <c r="AT2" s="105"/>
      <c r="AU2" s="105"/>
      <c r="AV2" s="105"/>
      <c r="AW2" s="105"/>
      <c r="AY2" s="49"/>
      <c r="AZ2" s="49"/>
    </row>
    <row r="3" spans="1:52" ht="15" customHeight="1" x14ac:dyDescent="0.15">
      <c r="A3" s="1052" t="s">
        <v>89</v>
      </c>
      <c r="B3" s="1052"/>
      <c r="C3" s="1052"/>
      <c r="D3" s="1052"/>
      <c r="E3" s="1052"/>
      <c r="F3" s="1052"/>
      <c r="G3" s="1052"/>
      <c r="H3" s="1052"/>
      <c r="I3" s="1052"/>
      <c r="J3" s="1052"/>
      <c r="K3" s="1052"/>
      <c r="L3" s="1052"/>
      <c r="M3" s="1052"/>
      <c r="N3" s="1052"/>
      <c r="O3" s="1052"/>
      <c r="P3" s="1052"/>
      <c r="Q3" s="1052"/>
      <c r="R3" s="1052"/>
      <c r="S3" s="1052"/>
      <c r="T3" s="1052"/>
      <c r="U3" s="1052"/>
      <c r="V3" s="1052"/>
      <c r="W3" s="1052"/>
      <c r="X3" s="1052"/>
      <c r="Y3" s="1052"/>
      <c r="Z3" s="1052"/>
      <c r="AA3" s="1052"/>
      <c r="AB3" s="1052"/>
      <c r="AC3" s="1052"/>
      <c r="AD3" s="1052"/>
      <c r="AE3" s="1052"/>
      <c r="AF3" s="1052"/>
      <c r="AG3" s="1052"/>
      <c r="AH3" s="1052"/>
      <c r="AI3" s="1052"/>
      <c r="AJ3" s="1052"/>
      <c r="AK3" s="1052"/>
      <c r="AL3" s="1052"/>
      <c r="AO3" s="105"/>
      <c r="AP3" s="105"/>
      <c r="AQ3" s="105"/>
      <c r="AR3" s="105"/>
      <c r="AS3" s="105"/>
      <c r="AT3" s="105"/>
      <c r="AU3" s="105"/>
      <c r="AV3" s="105"/>
      <c r="AW3" s="105"/>
      <c r="AY3" s="49"/>
      <c r="AZ3" s="49"/>
    </row>
    <row r="4" spans="1:52" ht="15" customHeight="1" x14ac:dyDescent="0.15">
      <c r="A4" s="1052"/>
      <c r="B4" s="1052"/>
      <c r="C4" s="1052"/>
      <c r="D4" s="1052"/>
      <c r="E4" s="1052"/>
      <c r="F4" s="1052"/>
      <c r="G4" s="1052"/>
      <c r="H4" s="1052"/>
      <c r="I4" s="1052"/>
      <c r="J4" s="1052"/>
      <c r="K4" s="1052"/>
      <c r="L4" s="1052"/>
      <c r="M4" s="1052"/>
      <c r="N4" s="1052"/>
      <c r="O4" s="1052"/>
      <c r="P4" s="1052"/>
      <c r="Q4" s="1052"/>
      <c r="R4" s="1052"/>
      <c r="S4" s="1052"/>
      <c r="T4" s="1052"/>
      <c r="U4" s="1052"/>
      <c r="V4" s="1052"/>
      <c r="W4" s="1052"/>
      <c r="X4" s="1052"/>
      <c r="Y4" s="1052"/>
      <c r="Z4" s="1052"/>
      <c r="AA4" s="1052"/>
      <c r="AB4" s="1052"/>
      <c r="AC4" s="1052"/>
      <c r="AD4" s="1052"/>
      <c r="AE4" s="1052"/>
      <c r="AF4" s="1052"/>
      <c r="AG4" s="1052"/>
      <c r="AH4" s="1052"/>
      <c r="AI4" s="1052"/>
      <c r="AJ4" s="1052"/>
      <c r="AK4" s="1052"/>
      <c r="AL4" s="1052"/>
      <c r="AO4" s="105"/>
      <c r="AP4" s="105"/>
      <c r="AQ4" s="105"/>
      <c r="AR4" s="105"/>
      <c r="AS4" s="105"/>
      <c r="AT4" s="105"/>
      <c r="AU4" s="105"/>
      <c r="AV4" s="105"/>
      <c r="AW4" s="105"/>
      <c r="AY4" s="49"/>
      <c r="AZ4" s="49"/>
    </row>
    <row r="5" spans="1:52" ht="5.0999999999999996" customHeight="1" x14ac:dyDescent="0.15">
      <c r="A5" s="52"/>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O5" s="105"/>
      <c r="AP5" s="105"/>
      <c r="AQ5" s="105"/>
      <c r="AR5" s="105"/>
      <c r="AS5" s="105"/>
      <c r="AT5" s="105"/>
      <c r="AU5" s="105"/>
      <c r="AV5" s="105"/>
      <c r="AW5" s="105"/>
      <c r="AY5" s="49"/>
      <c r="AZ5" s="49"/>
    </row>
    <row r="6" spans="1:52" ht="15" customHeight="1" x14ac:dyDescent="0.15">
      <c r="A6" s="69" t="s">
        <v>141</v>
      </c>
      <c r="B6" s="70"/>
      <c r="C6" s="70"/>
      <c r="D6" s="70"/>
      <c r="E6" s="70"/>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2"/>
      <c r="AO6" s="105"/>
      <c r="AP6" s="105"/>
      <c r="AQ6" s="105"/>
      <c r="AR6" s="105"/>
      <c r="AS6" s="105"/>
      <c r="AT6" s="105"/>
      <c r="AU6" s="105"/>
      <c r="AV6" s="105"/>
      <c r="AW6" s="105"/>
      <c r="AY6" s="49"/>
      <c r="AZ6" s="49"/>
    </row>
    <row r="7" spans="1:52" ht="19.5" customHeight="1" x14ac:dyDescent="0.15">
      <c r="A7" s="1074" t="str">
        <f>ご契約内容!A7</f>
        <v>契約組織名称</v>
      </c>
      <c r="B7" s="1075"/>
      <c r="C7" s="1075"/>
      <c r="D7" s="1075"/>
      <c r="E7" s="1075"/>
      <c r="F7" s="1076"/>
      <c r="G7" s="811" t="str">
        <f>IF(契約者情報!K11="","",契約者情報!K11)</f>
        <v/>
      </c>
      <c r="H7" s="812"/>
      <c r="I7" s="812"/>
      <c r="J7" s="812"/>
      <c r="K7" s="812"/>
      <c r="L7" s="812"/>
      <c r="M7" s="812"/>
      <c r="N7" s="812"/>
      <c r="O7" s="812"/>
      <c r="P7" s="812"/>
      <c r="Q7" s="812"/>
      <c r="R7" s="812"/>
      <c r="S7" s="812"/>
      <c r="T7" s="812"/>
      <c r="U7" s="812"/>
      <c r="V7" s="812"/>
      <c r="W7" s="812"/>
      <c r="X7" s="812"/>
      <c r="Y7" s="812"/>
      <c r="Z7" s="812"/>
      <c r="AA7" s="812"/>
      <c r="AB7" s="812"/>
      <c r="AC7" s="812"/>
      <c r="AD7" s="812"/>
      <c r="AE7" s="812"/>
      <c r="AF7" s="812"/>
      <c r="AG7" s="812"/>
      <c r="AH7" s="812"/>
      <c r="AI7" s="812"/>
      <c r="AJ7" s="812"/>
      <c r="AK7" s="812"/>
      <c r="AL7" s="1077"/>
      <c r="AO7" s="105"/>
      <c r="AP7" s="105"/>
      <c r="AQ7" s="105"/>
      <c r="AR7" s="105"/>
      <c r="AS7" s="105"/>
      <c r="AT7" s="105"/>
      <c r="AU7" s="105"/>
      <c r="AV7" s="105"/>
      <c r="AW7" s="105"/>
      <c r="AY7" s="49"/>
      <c r="AZ7" s="49"/>
    </row>
    <row r="8" spans="1:52" ht="7.5" customHeight="1" x14ac:dyDescent="0.15">
      <c r="A8" s="52"/>
      <c r="B8" s="52"/>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O8" s="105"/>
      <c r="AP8" s="105"/>
      <c r="AQ8" s="105"/>
      <c r="AR8" s="105"/>
      <c r="AS8" s="105"/>
      <c r="AT8" s="105"/>
      <c r="AU8" s="105"/>
      <c r="AV8" s="105"/>
      <c r="AW8" s="105"/>
      <c r="AY8" s="49"/>
      <c r="AZ8" s="49"/>
    </row>
    <row r="9" spans="1:52" ht="15" customHeight="1" x14ac:dyDescent="0.15">
      <c r="A9" s="69" t="s">
        <v>142</v>
      </c>
      <c r="B9" s="70"/>
      <c r="C9" s="70"/>
      <c r="D9" s="70"/>
      <c r="E9" s="70"/>
      <c r="F9" s="70"/>
      <c r="G9" s="70"/>
      <c r="H9" s="73"/>
      <c r="I9" s="70"/>
      <c r="J9" s="70"/>
      <c r="K9" s="70"/>
      <c r="L9" s="73" t="s">
        <v>27</v>
      </c>
      <c r="M9" s="70"/>
      <c r="N9" s="70"/>
      <c r="O9" s="70"/>
      <c r="P9" s="70"/>
      <c r="Q9" s="70"/>
      <c r="R9" s="70"/>
      <c r="S9" s="70"/>
      <c r="T9" s="70"/>
      <c r="U9" s="70"/>
      <c r="V9" s="70"/>
      <c r="W9" s="70"/>
      <c r="X9" s="70"/>
      <c r="Y9" s="70"/>
      <c r="Z9" s="70"/>
      <c r="AA9" s="70"/>
      <c r="AB9" s="70"/>
      <c r="AC9" s="70"/>
      <c r="AD9" s="70"/>
      <c r="AE9" s="70"/>
      <c r="AF9" s="70"/>
      <c r="AG9" s="70"/>
      <c r="AH9" s="70"/>
      <c r="AI9" s="70"/>
      <c r="AJ9" s="70"/>
      <c r="AK9" s="70"/>
      <c r="AL9" s="74"/>
      <c r="AO9" s="105"/>
      <c r="AP9" s="105"/>
      <c r="AQ9" s="105"/>
      <c r="AR9" s="105"/>
      <c r="AS9" s="105"/>
      <c r="AT9" s="105"/>
      <c r="AU9" s="105"/>
      <c r="AV9" s="105"/>
      <c r="AW9" s="105"/>
      <c r="AY9" s="49"/>
      <c r="AZ9" s="49"/>
    </row>
    <row r="10" spans="1:52" ht="5.25" customHeight="1" x14ac:dyDescent="0.15">
      <c r="A10" s="75"/>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76"/>
      <c r="AO10" s="105"/>
      <c r="AP10" s="105"/>
      <c r="AQ10" s="105"/>
      <c r="AR10" s="105"/>
      <c r="AS10" s="105"/>
      <c r="AT10" s="105"/>
      <c r="AU10" s="105"/>
      <c r="AV10" s="105"/>
      <c r="AW10" s="105"/>
      <c r="AY10" s="49"/>
      <c r="AZ10" s="49"/>
    </row>
    <row r="11" spans="1:52" s="49" customFormat="1" ht="13.5" customHeight="1" x14ac:dyDescent="0.15">
      <c r="A11" s="129"/>
      <c r="B11" s="130" t="s">
        <v>0</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L11" s="131"/>
      <c r="AO11" s="105"/>
      <c r="AP11" s="105"/>
      <c r="AQ11" s="105"/>
      <c r="AR11" s="105"/>
      <c r="AS11" s="105"/>
      <c r="AT11" s="105"/>
      <c r="AU11" s="105"/>
      <c r="AV11" s="105"/>
      <c r="AW11" s="105"/>
    </row>
    <row r="12" spans="1:52" s="49" customFormat="1" ht="13.5" customHeight="1" x14ac:dyDescent="0.15">
      <c r="A12" s="129"/>
      <c r="B12" s="132" t="s">
        <v>82</v>
      </c>
      <c r="C12" s="1078" t="s">
        <v>83</v>
      </c>
      <c r="D12" s="1078"/>
      <c r="E12" s="1078"/>
      <c r="F12" s="1078"/>
      <c r="G12" s="1078"/>
      <c r="H12" s="1078"/>
      <c r="I12" s="1078"/>
      <c r="J12" s="1078"/>
      <c r="K12" s="1078"/>
      <c r="L12" s="1078"/>
      <c r="M12" s="1078"/>
      <c r="N12" s="1078"/>
      <c r="O12" s="1078"/>
      <c r="P12" s="1078"/>
      <c r="Q12" s="1078"/>
      <c r="R12" s="1078"/>
      <c r="S12" s="1078"/>
      <c r="T12" s="1078"/>
      <c r="U12" s="1078"/>
      <c r="V12" s="1078"/>
      <c r="W12" s="1078"/>
      <c r="X12" s="1078"/>
      <c r="Y12" s="1078"/>
      <c r="Z12" s="1078"/>
      <c r="AA12" s="1078"/>
      <c r="AB12" s="1078"/>
      <c r="AC12" s="1078"/>
      <c r="AD12" s="1078"/>
      <c r="AE12" s="1078"/>
      <c r="AF12" s="1078"/>
      <c r="AG12" s="1078"/>
      <c r="AH12" s="1078"/>
      <c r="AI12" s="1078"/>
      <c r="AJ12" s="1078"/>
      <c r="AK12" s="1078"/>
      <c r="AL12" s="131"/>
      <c r="AO12" s="105"/>
      <c r="AP12" s="105"/>
      <c r="AQ12" s="105"/>
      <c r="AR12" s="105"/>
      <c r="AS12" s="105"/>
      <c r="AT12" s="105"/>
      <c r="AU12" s="105"/>
      <c r="AV12" s="105"/>
      <c r="AW12" s="105"/>
    </row>
    <row r="13" spans="1:52" s="49" customFormat="1" ht="13.5" customHeight="1" x14ac:dyDescent="0.15">
      <c r="A13" s="129"/>
      <c r="B13" s="132"/>
      <c r="C13" s="1078"/>
      <c r="D13" s="1078"/>
      <c r="E13" s="1078"/>
      <c r="F13" s="1078"/>
      <c r="G13" s="1078"/>
      <c r="H13" s="1078"/>
      <c r="I13" s="1078"/>
      <c r="J13" s="1078"/>
      <c r="K13" s="1078"/>
      <c r="L13" s="1078"/>
      <c r="M13" s="1078"/>
      <c r="N13" s="1078"/>
      <c r="O13" s="1078"/>
      <c r="P13" s="1078"/>
      <c r="Q13" s="1078"/>
      <c r="R13" s="1078"/>
      <c r="S13" s="1078"/>
      <c r="T13" s="1078"/>
      <c r="U13" s="1078"/>
      <c r="V13" s="1078"/>
      <c r="W13" s="1078"/>
      <c r="X13" s="1078"/>
      <c r="Y13" s="1078"/>
      <c r="Z13" s="1078"/>
      <c r="AA13" s="1078"/>
      <c r="AB13" s="1078"/>
      <c r="AC13" s="1078"/>
      <c r="AD13" s="1078"/>
      <c r="AE13" s="1078"/>
      <c r="AF13" s="1078"/>
      <c r="AG13" s="1078"/>
      <c r="AH13" s="1078"/>
      <c r="AI13" s="1078"/>
      <c r="AJ13" s="1078"/>
      <c r="AK13" s="1078"/>
      <c r="AL13" s="131"/>
      <c r="AO13" s="105"/>
      <c r="AP13" s="105"/>
      <c r="AQ13" s="105"/>
      <c r="AR13" s="105"/>
      <c r="AS13" s="105"/>
      <c r="AT13" s="105"/>
      <c r="AU13" s="105"/>
      <c r="AV13" s="105"/>
      <c r="AW13" s="105"/>
    </row>
    <row r="14" spans="1:52" s="49" customFormat="1" ht="13.5" customHeight="1" x14ac:dyDescent="0.15">
      <c r="A14" s="129"/>
      <c r="B14" s="132" t="s">
        <v>82</v>
      </c>
      <c r="C14" s="1078" t="s">
        <v>28</v>
      </c>
      <c r="D14" s="1078"/>
      <c r="E14" s="1078"/>
      <c r="F14" s="1078"/>
      <c r="G14" s="1078"/>
      <c r="H14" s="1078"/>
      <c r="I14" s="1078"/>
      <c r="J14" s="1078"/>
      <c r="K14" s="1078"/>
      <c r="L14" s="1078"/>
      <c r="M14" s="1078"/>
      <c r="N14" s="1078"/>
      <c r="O14" s="1078"/>
      <c r="P14" s="1078"/>
      <c r="Q14" s="1078"/>
      <c r="R14" s="1078"/>
      <c r="S14" s="1078"/>
      <c r="T14" s="1078"/>
      <c r="U14" s="1078"/>
      <c r="V14" s="1078"/>
      <c r="W14" s="1078"/>
      <c r="X14" s="1078"/>
      <c r="Y14" s="1078"/>
      <c r="Z14" s="1078"/>
      <c r="AA14" s="1078"/>
      <c r="AB14" s="1078"/>
      <c r="AC14" s="1078"/>
      <c r="AD14" s="1078"/>
      <c r="AE14" s="1078"/>
      <c r="AF14" s="1078"/>
      <c r="AG14" s="1078"/>
      <c r="AH14" s="1078"/>
      <c r="AI14" s="1078"/>
      <c r="AJ14" s="1078"/>
      <c r="AK14" s="1078"/>
      <c r="AL14" s="131"/>
      <c r="AO14" s="105"/>
      <c r="AP14" s="105"/>
      <c r="AQ14" s="105"/>
      <c r="AR14" s="105"/>
      <c r="AS14" s="105"/>
      <c r="AT14" s="105"/>
      <c r="AU14" s="105"/>
      <c r="AV14" s="105"/>
      <c r="AW14" s="105"/>
    </row>
    <row r="15" spans="1:52" s="49" customFormat="1" ht="13.5" customHeight="1" x14ac:dyDescent="0.15">
      <c r="A15" s="129"/>
      <c r="B15" s="132" t="s">
        <v>1</v>
      </c>
      <c r="C15" s="1078"/>
      <c r="D15" s="1078"/>
      <c r="E15" s="1078"/>
      <c r="F15" s="1078"/>
      <c r="G15" s="1078"/>
      <c r="H15" s="1078"/>
      <c r="I15" s="1078"/>
      <c r="J15" s="1078"/>
      <c r="K15" s="1078"/>
      <c r="L15" s="1078"/>
      <c r="M15" s="1078"/>
      <c r="N15" s="1078"/>
      <c r="O15" s="1078"/>
      <c r="P15" s="1078"/>
      <c r="Q15" s="1078"/>
      <c r="R15" s="1078"/>
      <c r="S15" s="1078"/>
      <c r="T15" s="1078"/>
      <c r="U15" s="1078"/>
      <c r="V15" s="1078"/>
      <c r="W15" s="1078"/>
      <c r="X15" s="1078"/>
      <c r="Y15" s="1078"/>
      <c r="Z15" s="1078"/>
      <c r="AA15" s="1078"/>
      <c r="AB15" s="1078"/>
      <c r="AC15" s="1078"/>
      <c r="AD15" s="1078"/>
      <c r="AE15" s="1078"/>
      <c r="AF15" s="1078"/>
      <c r="AG15" s="1078"/>
      <c r="AH15" s="1078"/>
      <c r="AI15" s="1078"/>
      <c r="AJ15" s="1078"/>
      <c r="AK15" s="1078"/>
      <c r="AL15" s="131"/>
      <c r="AO15" s="105"/>
      <c r="AP15" s="105"/>
      <c r="AQ15" s="105"/>
      <c r="AR15" s="105"/>
      <c r="AS15" s="105"/>
      <c r="AT15" s="105"/>
      <c r="AU15" s="105"/>
      <c r="AV15" s="105"/>
      <c r="AW15" s="105"/>
    </row>
    <row r="16" spans="1:52" s="49" customFormat="1" ht="13.5" customHeight="1" x14ac:dyDescent="0.15">
      <c r="A16" s="129"/>
      <c r="B16" s="132" t="s">
        <v>82</v>
      </c>
      <c r="C16" s="1079" t="s">
        <v>130</v>
      </c>
      <c r="D16" s="1079"/>
      <c r="E16" s="1079"/>
      <c r="F16" s="1079"/>
      <c r="G16" s="1079"/>
      <c r="H16" s="1079"/>
      <c r="I16" s="1079"/>
      <c r="J16" s="1079"/>
      <c r="K16" s="1079"/>
      <c r="L16" s="1079"/>
      <c r="M16" s="1079"/>
      <c r="N16" s="1079"/>
      <c r="O16" s="1079"/>
      <c r="P16" s="1079"/>
      <c r="Q16" s="1079"/>
      <c r="R16" s="1079"/>
      <c r="S16" s="1079"/>
      <c r="T16" s="1079"/>
      <c r="U16" s="1079"/>
      <c r="V16" s="1079"/>
      <c r="W16" s="1079"/>
      <c r="X16" s="1079"/>
      <c r="Y16" s="1079"/>
      <c r="Z16" s="1079"/>
      <c r="AA16" s="1079"/>
      <c r="AB16" s="1079"/>
      <c r="AC16" s="1079"/>
      <c r="AD16" s="1079"/>
      <c r="AE16" s="1079"/>
      <c r="AF16" s="1079"/>
      <c r="AG16" s="1079"/>
      <c r="AH16" s="1079"/>
      <c r="AI16" s="1079"/>
      <c r="AJ16" s="1079"/>
      <c r="AK16" s="1079"/>
      <c r="AL16" s="131"/>
      <c r="AO16" s="105"/>
      <c r="AP16" s="105"/>
      <c r="AQ16" s="105"/>
      <c r="AR16" s="105"/>
      <c r="AS16" s="105"/>
      <c r="AT16" s="105"/>
      <c r="AU16" s="105"/>
      <c r="AV16" s="105"/>
      <c r="AW16" s="105"/>
    </row>
    <row r="17" spans="1:52" s="49" customFormat="1" ht="13.5" customHeight="1" x14ac:dyDescent="0.15">
      <c r="A17" s="129"/>
      <c r="B17" s="132"/>
      <c r="C17" s="1079" t="s">
        <v>84</v>
      </c>
      <c r="D17" s="1079"/>
      <c r="E17" s="1079"/>
      <c r="F17" s="1079"/>
      <c r="G17" s="1079"/>
      <c r="H17" s="1079"/>
      <c r="I17" s="1079"/>
      <c r="J17" s="1079"/>
      <c r="K17" s="1079"/>
      <c r="L17" s="1079"/>
      <c r="M17" s="1079"/>
      <c r="N17" s="1079"/>
      <c r="O17" s="1079"/>
      <c r="P17" s="1079"/>
      <c r="Q17" s="1079"/>
      <c r="R17" s="1079"/>
      <c r="S17" s="1079"/>
      <c r="T17" s="1079"/>
      <c r="U17" s="1079"/>
      <c r="V17" s="1079"/>
      <c r="W17" s="1079"/>
      <c r="X17" s="1079"/>
      <c r="Y17" s="1079"/>
      <c r="Z17" s="1079"/>
      <c r="AA17" s="1079"/>
      <c r="AB17" s="1079"/>
      <c r="AC17" s="1079"/>
      <c r="AD17" s="1079"/>
      <c r="AE17" s="1079"/>
      <c r="AF17" s="1079"/>
      <c r="AG17" s="1079"/>
      <c r="AH17" s="1079"/>
      <c r="AI17" s="1079"/>
      <c r="AJ17" s="1079"/>
      <c r="AK17" s="1079"/>
      <c r="AL17" s="131"/>
      <c r="AO17" s="105"/>
      <c r="AP17" s="105"/>
      <c r="AQ17" s="105"/>
      <c r="AR17" s="105"/>
      <c r="AS17" s="105"/>
      <c r="AT17" s="105"/>
      <c r="AU17" s="105"/>
      <c r="AV17" s="105"/>
      <c r="AW17" s="105"/>
    </row>
    <row r="18" spans="1:52" s="2" customFormat="1" ht="18.75" customHeight="1" x14ac:dyDescent="0.15">
      <c r="A18" s="77"/>
      <c r="B18" s="78"/>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L18" s="80"/>
      <c r="AR18" s="105"/>
      <c r="AS18" s="105"/>
      <c r="AT18" s="105"/>
      <c r="AU18" s="105"/>
      <c r="AV18" s="105"/>
      <c r="AW18" s="105"/>
      <c r="AX18" s="49"/>
      <c r="AY18" s="49"/>
      <c r="AZ18" s="49"/>
    </row>
    <row r="19" spans="1:52" ht="18.75" customHeight="1" x14ac:dyDescent="0.15">
      <c r="A19" s="75"/>
      <c r="B19" s="52"/>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76"/>
      <c r="AN19" s="1"/>
      <c r="AO19" s="1"/>
      <c r="AP19" s="1"/>
      <c r="AQ19" s="1"/>
      <c r="AY19" s="49"/>
      <c r="AZ19" s="49"/>
    </row>
    <row r="20" spans="1:52" ht="18.75" customHeight="1" x14ac:dyDescent="0.15">
      <c r="A20" s="75"/>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76"/>
      <c r="AN20" s="1"/>
      <c r="AO20" s="1"/>
      <c r="AP20" s="1"/>
      <c r="AQ20" s="1"/>
      <c r="AY20" s="49"/>
      <c r="AZ20" s="49"/>
    </row>
    <row r="21" spans="1:52" ht="18.75" customHeight="1" x14ac:dyDescent="0.15">
      <c r="A21" s="75"/>
      <c r="B21" s="52"/>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76"/>
      <c r="AN21" s="1"/>
      <c r="AO21" s="1"/>
      <c r="AP21" s="1"/>
      <c r="AQ21" s="1"/>
      <c r="AY21" s="49"/>
      <c r="AZ21" s="49"/>
    </row>
    <row r="22" spans="1:52" ht="18.75" customHeight="1" x14ac:dyDescent="0.15">
      <c r="A22" s="75"/>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76"/>
      <c r="AN22" s="1"/>
      <c r="AO22" s="1"/>
      <c r="AP22" s="1"/>
      <c r="AQ22" s="1"/>
      <c r="AY22" s="49"/>
    </row>
    <row r="23" spans="1:52" ht="18.75" customHeight="1" x14ac:dyDescent="0.15">
      <c r="A23" s="75"/>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76"/>
      <c r="AN23" s="1"/>
      <c r="AO23" s="1"/>
      <c r="AP23" s="1"/>
      <c r="AQ23" s="1"/>
      <c r="AY23" s="49"/>
    </row>
    <row r="24" spans="1:52" ht="18.75" customHeight="1" x14ac:dyDescent="0.15">
      <c r="A24" s="75"/>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76"/>
      <c r="AN24" s="1"/>
      <c r="AO24" s="1"/>
      <c r="AP24" s="1"/>
      <c r="AQ24" s="1"/>
      <c r="AY24" s="49"/>
    </row>
    <row r="25" spans="1:52" ht="15.75" customHeight="1" thickBot="1" x14ac:dyDescent="0.2">
      <c r="A25" s="75"/>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76"/>
      <c r="AY25" s="49"/>
      <c r="AZ25" s="49"/>
    </row>
    <row r="26" spans="1:52" ht="6.75" hidden="1" customHeight="1" thickBot="1" x14ac:dyDescent="0.2">
      <c r="A26" s="75"/>
      <c r="B26" s="52"/>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76"/>
      <c r="AN26" s="1"/>
      <c r="AP26" s="121"/>
      <c r="AQ26" s="121"/>
      <c r="AR26" s="105"/>
      <c r="AS26" s="105"/>
      <c r="AT26" s="105"/>
      <c r="AU26" s="105"/>
      <c r="AV26" s="105"/>
      <c r="AW26" s="105"/>
      <c r="AY26" s="49"/>
      <c r="AZ26" s="49"/>
    </row>
    <row r="27" spans="1:52" ht="13.35" customHeight="1" thickBot="1" x14ac:dyDescent="0.4">
      <c r="A27" s="81" t="s">
        <v>143</v>
      </c>
      <c r="B27" s="82"/>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3"/>
      <c r="AM27" s="120"/>
      <c r="AN27" s="123" t="s">
        <v>129</v>
      </c>
      <c r="AO27" s="124" t="str">
        <f>IF(K29="","",K29)</f>
        <v/>
      </c>
      <c r="AP27" s="122" t="s">
        <v>107</v>
      </c>
      <c r="AQ27" s="121"/>
      <c r="AR27" s="105"/>
      <c r="AS27" s="105"/>
      <c r="AT27" s="105"/>
      <c r="AU27" s="105"/>
      <c r="AV27" s="105"/>
      <c r="AW27" s="105"/>
      <c r="AY27" s="49"/>
    </row>
    <row r="28" spans="1:52" ht="13.35" customHeight="1" thickBot="1" x14ac:dyDescent="0.2">
      <c r="A28" s="634" t="s">
        <v>122</v>
      </c>
      <c r="B28" s="635"/>
      <c r="C28" s="635"/>
      <c r="D28" s="635"/>
      <c r="E28" s="635"/>
      <c r="F28" s="636"/>
      <c r="G28" s="1053" t="s">
        <v>131</v>
      </c>
      <c r="H28" s="1054"/>
      <c r="I28" s="1054"/>
      <c r="J28" s="1055"/>
      <c r="K28" s="477"/>
      <c r="L28" s="478"/>
      <c r="M28" s="478"/>
      <c r="N28" s="478"/>
      <c r="O28" s="478"/>
      <c r="P28" s="478"/>
      <c r="Q28" s="478"/>
      <c r="R28" s="478"/>
      <c r="S28" s="478"/>
      <c r="T28" s="478"/>
      <c r="U28" s="478"/>
      <c r="V28" s="478"/>
      <c r="W28" s="478"/>
      <c r="X28" s="478"/>
      <c r="Y28" s="478"/>
      <c r="Z28" s="478"/>
      <c r="AA28" s="478"/>
      <c r="AB28" s="478"/>
      <c r="AC28" s="478"/>
      <c r="AD28" s="478"/>
      <c r="AE28" s="478"/>
      <c r="AF28" s="478"/>
      <c r="AG28" s="478"/>
      <c r="AH28" s="478"/>
      <c r="AI28" s="478"/>
      <c r="AJ28" s="478"/>
      <c r="AK28" s="478"/>
      <c r="AL28" s="479"/>
      <c r="AM28" s="120"/>
      <c r="AN28" s="125" t="s">
        <v>128</v>
      </c>
      <c r="AO28" s="126" t="str">
        <f>IF(K30="","",K30)</f>
        <v/>
      </c>
      <c r="AP28" s="121"/>
      <c r="AQ28" s="121"/>
      <c r="AR28" s="121"/>
      <c r="AS28" s="121"/>
      <c r="AT28" s="121"/>
      <c r="AU28" s="121"/>
      <c r="AV28" s="121"/>
      <c r="AW28" s="121"/>
      <c r="AX28" s="105"/>
      <c r="AY28" s="105"/>
    </row>
    <row r="29" spans="1:52" ht="22.5" customHeight="1" thickBot="1" x14ac:dyDescent="0.2">
      <c r="A29" s="637"/>
      <c r="B29" s="638"/>
      <c r="C29" s="638"/>
      <c r="D29" s="638"/>
      <c r="E29" s="638"/>
      <c r="F29" s="639"/>
      <c r="G29" s="474" t="s">
        <v>123</v>
      </c>
      <c r="H29" s="475"/>
      <c r="I29" s="475"/>
      <c r="J29" s="476"/>
      <c r="K29" s="1056"/>
      <c r="L29" s="1057"/>
      <c r="M29" s="1057"/>
      <c r="N29" s="1057"/>
      <c r="O29" s="1057"/>
      <c r="P29" s="1057"/>
      <c r="Q29" s="1057"/>
      <c r="R29" s="1057"/>
      <c r="S29" s="1057"/>
      <c r="T29" s="1057"/>
      <c r="U29" s="1057"/>
      <c r="V29" s="1057"/>
      <c r="W29" s="1057"/>
      <c r="X29" s="1057"/>
      <c r="Y29" s="1057"/>
      <c r="Z29" s="1057"/>
      <c r="AA29" s="1057"/>
      <c r="AB29" s="1057"/>
      <c r="AC29" s="1057"/>
      <c r="AD29" s="1057"/>
      <c r="AE29" s="1057"/>
      <c r="AF29" s="1057"/>
      <c r="AG29" s="1057"/>
      <c r="AH29" s="1057"/>
      <c r="AI29" s="1057"/>
      <c r="AJ29" s="1057"/>
      <c r="AK29" s="1057"/>
      <c r="AL29" s="1058"/>
      <c r="AM29" s="120"/>
      <c r="AN29" s="125" t="s">
        <v>100</v>
      </c>
      <c r="AO29" s="126" t="str">
        <f>IF(K31="","",K31)</f>
        <v/>
      </c>
      <c r="AP29" s="121"/>
      <c r="AQ29" s="121"/>
      <c r="AR29" s="121"/>
      <c r="AS29" s="121"/>
      <c r="AT29" s="121"/>
      <c r="AU29" s="121"/>
      <c r="AV29" s="121"/>
      <c r="AW29" s="121"/>
      <c r="AX29" s="105"/>
      <c r="AY29" s="105"/>
    </row>
    <row r="30" spans="1:52" ht="11.25" customHeight="1" thickBot="1" x14ac:dyDescent="0.2">
      <c r="A30" s="637"/>
      <c r="B30" s="638"/>
      <c r="C30" s="638"/>
      <c r="D30" s="638"/>
      <c r="E30" s="638"/>
      <c r="F30" s="639"/>
      <c r="G30" s="1053" t="s">
        <v>131</v>
      </c>
      <c r="H30" s="1054"/>
      <c r="I30" s="1054"/>
      <c r="J30" s="1055"/>
      <c r="K30" s="477"/>
      <c r="L30" s="478"/>
      <c r="M30" s="478"/>
      <c r="N30" s="478"/>
      <c r="O30" s="478"/>
      <c r="P30" s="478"/>
      <c r="Q30" s="478"/>
      <c r="R30" s="478"/>
      <c r="S30" s="478"/>
      <c r="T30" s="478"/>
      <c r="U30" s="478"/>
      <c r="V30" s="478"/>
      <c r="W30" s="478"/>
      <c r="X30" s="478"/>
      <c r="Y30" s="478"/>
      <c r="Z30" s="479"/>
      <c r="AA30" s="453" t="s">
        <v>132</v>
      </c>
      <c r="AB30" s="454"/>
      <c r="AC30" s="454"/>
      <c r="AD30" s="455"/>
      <c r="AE30" s="1059"/>
      <c r="AF30" s="1060"/>
      <c r="AG30" s="1060"/>
      <c r="AH30" s="1060"/>
      <c r="AI30" s="1060"/>
      <c r="AJ30" s="1060"/>
      <c r="AK30" s="1060"/>
      <c r="AL30" s="1061"/>
      <c r="AM30" s="120"/>
      <c r="AN30" s="125" t="s">
        <v>103</v>
      </c>
      <c r="AO30" s="126" t="str">
        <f>IF(AE30="","",AE30)</f>
        <v/>
      </c>
      <c r="AP30" s="121"/>
      <c r="AQ30" s="121"/>
      <c r="AR30" s="121"/>
      <c r="AS30" s="121"/>
      <c r="AT30" s="121"/>
      <c r="AU30" s="121"/>
      <c r="AV30" s="121"/>
      <c r="AW30" s="121"/>
      <c r="AY30" s="49"/>
    </row>
    <row r="31" spans="1:52" ht="7.5" customHeight="1" thickBot="1" x14ac:dyDescent="0.2">
      <c r="A31" s="637"/>
      <c r="B31" s="638"/>
      <c r="C31" s="638"/>
      <c r="D31" s="638"/>
      <c r="E31" s="638"/>
      <c r="F31" s="639"/>
      <c r="G31" s="456" t="s">
        <v>125</v>
      </c>
      <c r="H31" s="457"/>
      <c r="I31" s="457"/>
      <c r="J31" s="458"/>
      <c r="K31" s="1065"/>
      <c r="L31" s="1066"/>
      <c r="M31" s="1066"/>
      <c r="N31" s="1066"/>
      <c r="O31" s="1066"/>
      <c r="P31" s="1066"/>
      <c r="Q31" s="1066"/>
      <c r="R31" s="1066"/>
      <c r="S31" s="1066"/>
      <c r="T31" s="1066"/>
      <c r="U31" s="1066"/>
      <c r="V31" s="1066"/>
      <c r="W31" s="1066"/>
      <c r="X31" s="1066"/>
      <c r="Y31" s="1066"/>
      <c r="Z31" s="1067"/>
      <c r="AA31" s="523"/>
      <c r="AB31" s="524"/>
      <c r="AC31" s="524"/>
      <c r="AD31" s="525"/>
      <c r="AE31" s="1062"/>
      <c r="AF31" s="1063"/>
      <c r="AG31" s="1063"/>
      <c r="AH31" s="1063"/>
      <c r="AI31" s="1063"/>
      <c r="AJ31" s="1063"/>
      <c r="AK31" s="1063"/>
      <c r="AL31" s="1064"/>
      <c r="AM31" s="120"/>
      <c r="AN31" s="125" t="s">
        <v>104</v>
      </c>
      <c r="AO31" s="126" t="str">
        <f>IF(AE32="","",AE32)</f>
        <v/>
      </c>
      <c r="AP31" s="121"/>
      <c r="AQ31" s="121"/>
      <c r="AR31" s="121"/>
      <c r="AS31" s="121"/>
      <c r="AT31" s="121"/>
      <c r="AU31" s="121"/>
      <c r="AV31" s="121"/>
      <c r="AW31" s="121"/>
      <c r="AY31" s="49"/>
    </row>
    <row r="32" spans="1:52" ht="18.75" customHeight="1" thickBot="1" x14ac:dyDescent="0.2">
      <c r="A32" s="637"/>
      <c r="B32" s="638"/>
      <c r="C32" s="638"/>
      <c r="D32" s="638"/>
      <c r="E32" s="638"/>
      <c r="F32" s="639"/>
      <c r="G32" s="523"/>
      <c r="H32" s="524"/>
      <c r="I32" s="524"/>
      <c r="J32" s="525"/>
      <c r="K32" s="1068"/>
      <c r="L32" s="1069"/>
      <c r="M32" s="1069"/>
      <c r="N32" s="1069"/>
      <c r="O32" s="1069"/>
      <c r="P32" s="1069"/>
      <c r="Q32" s="1069"/>
      <c r="R32" s="1069"/>
      <c r="S32" s="1069"/>
      <c r="T32" s="1069"/>
      <c r="U32" s="1069"/>
      <c r="V32" s="1069"/>
      <c r="W32" s="1069"/>
      <c r="X32" s="1069"/>
      <c r="Y32" s="1069"/>
      <c r="Z32" s="1070"/>
      <c r="AA32" s="468" t="s">
        <v>126</v>
      </c>
      <c r="AB32" s="469"/>
      <c r="AC32" s="469"/>
      <c r="AD32" s="470"/>
      <c r="AE32" s="1071"/>
      <c r="AF32" s="1072"/>
      <c r="AG32" s="1072"/>
      <c r="AH32" s="1072"/>
      <c r="AI32" s="1072"/>
      <c r="AJ32" s="1072"/>
      <c r="AK32" s="1072"/>
      <c r="AL32" s="1073"/>
      <c r="AM32" s="120"/>
      <c r="AN32" s="125" t="s">
        <v>105</v>
      </c>
      <c r="AO32" s="126" t="str">
        <f>IF(K33="","",K33)</f>
        <v/>
      </c>
      <c r="AR32" s="121"/>
      <c r="AS32" s="121"/>
      <c r="AT32" s="121"/>
      <c r="AU32" s="121"/>
      <c r="AV32" s="121"/>
      <c r="AW32" s="121"/>
      <c r="AY32" s="49"/>
    </row>
    <row r="33" spans="1:51" ht="18.75" customHeight="1" thickBot="1" x14ac:dyDescent="0.2">
      <c r="A33" s="637"/>
      <c r="B33" s="638"/>
      <c r="C33" s="638"/>
      <c r="D33" s="638"/>
      <c r="E33" s="638"/>
      <c r="F33" s="639"/>
      <c r="G33" s="634" t="s">
        <v>127</v>
      </c>
      <c r="H33" s="635"/>
      <c r="I33" s="635"/>
      <c r="J33" s="636"/>
      <c r="K33" s="1080"/>
      <c r="L33" s="1081"/>
      <c r="M33" s="1081"/>
      <c r="N33" s="1081"/>
      <c r="O33" s="1081"/>
      <c r="P33" s="1081"/>
      <c r="Q33" s="1081"/>
      <c r="R33" s="1081"/>
      <c r="S33" s="1081"/>
      <c r="T33" s="1081"/>
      <c r="U33" s="1081"/>
      <c r="V33" s="1081"/>
      <c r="W33" s="1081"/>
      <c r="X33" s="1081"/>
      <c r="Y33" s="1081"/>
      <c r="Z33" s="1082"/>
      <c r="AA33" s="634" t="s">
        <v>106</v>
      </c>
      <c r="AB33" s="635"/>
      <c r="AC33" s="635"/>
      <c r="AD33" s="636"/>
      <c r="AE33" s="1083"/>
      <c r="AF33" s="1084"/>
      <c r="AG33" s="1084"/>
      <c r="AH33" s="1084"/>
      <c r="AI33" s="1084"/>
      <c r="AJ33" s="1084"/>
      <c r="AK33" s="1084"/>
      <c r="AL33" s="1108"/>
      <c r="AM33" s="49"/>
      <c r="AN33" s="127" t="s">
        <v>106</v>
      </c>
      <c r="AO33" s="128" t="str">
        <f>IF(AE33="","",CONCATENATE(AE33,AG33,AI33,AK33))</f>
        <v/>
      </c>
      <c r="AP33" s="1"/>
      <c r="AQ33" s="1"/>
      <c r="AR33" s="121"/>
      <c r="AS33" s="121"/>
      <c r="AT33" s="121"/>
      <c r="AU33" s="121"/>
      <c r="AV33" s="121"/>
      <c r="AW33" s="121"/>
      <c r="AY33" s="49"/>
    </row>
    <row r="34" spans="1:51" ht="13.35" customHeight="1" thickBot="1" x14ac:dyDescent="0.4">
      <c r="A34" s="81" t="s">
        <v>144</v>
      </c>
      <c r="B34" s="82"/>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3"/>
      <c r="AM34" s="120"/>
      <c r="AN34" s="123" t="s">
        <v>129</v>
      </c>
      <c r="AO34" s="124" t="str">
        <f>IF(K36="","",K36)</f>
        <v/>
      </c>
      <c r="AP34" s="122" t="s">
        <v>133</v>
      </c>
      <c r="AQ34" s="121"/>
      <c r="AR34" s="105"/>
      <c r="AS34" s="105"/>
      <c r="AT34" s="105"/>
      <c r="AU34" s="105"/>
      <c r="AV34" s="105"/>
      <c r="AW34" s="105"/>
      <c r="AY34" s="49"/>
    </row>
    <row r="35" spans="1:51" ht="11.25" customHeight="1" thickBot="1" x14ac:dyDescent="0.2">
      <c r="A35" s="634" t="s">
        <v>122</v>
      </c>
      <c r="B35" s="635"/>
      <c r="C35" s="635"/>
      <c r="D35" s="635"/>
      <c r="E35" s="635"/>
      <c r="F35" s="636"/>
      <c r="G35" s="1053" t="s">
        <v>131</v>
      </c>
      <c r="H35" s="1054"/>
      <c r="I35" s="1054"/>
      <c r="J35" s="1055"/>
      <c r="K35" s="877"/>
      <c r="L35" s="878"/>
      <c r="M35" s="878"/>
      <c r="N35" s="878"/>
      <c r="O35" s="878"/>
      <c r="P35" s="878"/>
      <c r="Q35" s="878"/>
      <c r="R35" s="878"/>
      <c r="S35" s="878"/>
      <c r="T35" s="878"/>
      <c r="U35" s="878"/>
      <c r="V35" s="878"/>
      <c r="W35" s="878"/>
      <c r="X35" s="878"/>
      <c r="Y35" s="878"/>
      <c r="Z35" s="878"/>
      <c r="AA35" s="878"/>
      <c r="AB35" s="878"/>
      <c r="AC35" s="878"/>
      <c r="AD35" s="878"/>
      <c r="AE35" s="878"/>
      <c r="AF35" s="878"/>
      <c r="AG35" s="878"/>
      <c r="AH35" s="878"/>
      <c r="AI35" s="878"/>
      <c r="AJ35" s="878"/>
      <c r="AK35" s="878"/>
      <c r="AL35" s="1024"/>
      <c r="AM35" s="120"/>
      <c r="AN35" s="125" t="s">
        <v>128</v>
      </c>
      <c r="AO35" s="126" t="str">
        <f>IF(K37="","",K37)</f>
        <v/>
      </c>
      <c r="AP35" s="121"/>
      <c r="AQ35" s="121"/>
      <c r="AR35" s="121"/>
      <c r="AS35" s="121"/>
      <c r="AT35" s="121"/>
      <c r="AU35" s="121"/>
      <c r="AV35" s="121"/>
      <c r="AW35" s="121"/>
      <c r="AX35" s="105"/>
      <c r="AY35" s="105"/>
    </row>
    <row r="36" spans="1:51" ht="22.5" customHeight="1" thickBot="1" x14ac:dyDescent="0.2">
      <c r="A36" s="637"/>
      <c r="B36" s="638"/>
      <c r="C36" s="638"/>
      <c r="D36" s="638"/>
      <c r="E36" s="638"/>
      <c r="F36" s="639"/>
      <c r="G36" s="474" t="s">
        <v>123</v>
      </c>
      <c r="H36" s="475"/>
      <c r="I36" s="475"/>
      <c r="J36" s="476"/>
      <c r="K36" s="1085"/>
      <c r="L36" s="1086"/>
      <c r="M36" s="1086"/>
      <c r="N36" s="1086"/>
      <c r="O36" s="1086"/>
      <c r="P36" s="1086"/>
      <c r="Q36" s="1086"/>
      <c r="R36" s="1086"/>
      <c r="S36" s="1086"/>
      <c r="T36" s="1086"/>
      <c r="U36" s="1086"/>
      <c r="V36" s="1086"/>
      <c r="W36" s="1086"/>
      <c r="X36" s="1086"/>
      <c r="Y36" s="1086"/>
      <c r="Z36" s="1086"/>
      <c r="AA36" s="1086"/>
      <c r="AB36" s="1086"/>
      <c r="AC36" s="1086"/>
      <c r="AD36" s="1086"/>
      <c r="AE36" s="1086"/>
      <c r="AF36" s="1086"/>
      <c r="AG36" s="1086"/>
      <c r="AH36" s="1086"/>
      <c r="AI36" s="1086"/>
      <c r="AJ36" s="1086"/>
      <c r="AK36" s="1086"/>
      <c r="AL36" s="1087"/>
      <c r="AM36" s="120"/>
      <c r="AN36" s="125" t="s">
        <v>100</v>
      </c>
      <c r="AO36" s="126" t="str">
        <f>IF(K38="","",K38)</f>
        <v/>
      </c>
      <c r="AP36" s="121"/>
      <c r="AQ36" s="121"/>
      <c r="AR36" s="121"/>
      <c r="AS36" s="121"/>
      <c r="AT36" s="121"/>
      <c r="AU36" s="121"/>
      <c r="AV36" s="121"/>
      <c r="AW36" s="121"/>
      <c r="AX36" s="105"/>
      <c r="AY36" s="105"/>
    </row>
    <row r="37" spans="1:51" ht="11.25" customHeight="1" thickBot="1" x14ac:dyDescent="0.2">
      <c r="A37" s="637"/>
      <c r="B37" s="638"/>
      <c r="C37" s="638"/>
      <c r="D37" s="638"/>
      <c r="E37" s="638"/>
      <c r="F37" s="639"/>
      <c r="G37" s="1053" t="s">
        <v>131</v>
      </c>
      <c r="H37" s="1054"/>
      <c r="I37" s="1054"/>
      <c r="J37" s="1055"/>
      <c r="K37" s="877"/>
      <c r="L37" s="878"/>
      <c r="M37" s="878"/>
      <c r="N37" s="878"/>
      <c r="O37" s="878"/>
      <c r="P37" s="878"/>
      <c r="Q37" s="878"/>
      <c r="R37" s="878"/>
      <c r="S37" s="878"/>
      <c r="T37" s="878"/>
      <c r="U37" s="878"/>
      <c r="V37" s="878"/>
      <c r="W37" s="878"/>
      <c r="X37" s="878"/>
      <c r="Y37" s="878"/>
      <c r="Z37" s="1024"/>
      <c r="AA37" s="453" t="s">
        <v>124</v>
      </c>
      <c r="AB37" s="454"/>
      <c r="AC37" s="454"/>
      <c r="AD37" s="455"/>
      <c r="AE37" s="1088"/>
      <c r="AF37" s="1089"/>
      <c r="AG37" s="1089"/>
      <c r="AH37" s="1089"/>
      <c r="AI37" s="1089"/>
      <c r="AJ37" s="1089"/>
      <c r="AK37" s="1089"/>
      <c r="AL37" s="1090"/>
      <c r="AM37" s="120"/>
      <c r="AN37" s="125" t="s">
        <v>30</v>
      </c>
      <c r="AO37" s="126" t="str">
        <f>IF(AE37="","",AE37)</f>
        <v/>
      </c>
      <c r="AP37" s="121"/>
      <c r="AQ37" s="121"/>
      <c r="AR37" s="121"/>
      <c r="AS37" s="121"/>
      <c r="AT37" s="121"/>
      <c r="AU37" s="121"/>
      <c r="AV37" s="121"/>
      <c r="AW37" s="121"/>
      <c r="AY37" s="49"/>
    </row>
    <row r="38" spans="1:51" ht="7.5" customHeight="1" thickBot="1" x14ac:dyDescent="0.2">
      <c r="A38" s="637"/>
      <c r="B38" s="638"/>
      <c r="C38" s="638"/>
      <c r="D38" s="638"/>
      <c r="E38" s="638"/>
      <c r="F38" s="639"/>
      <c r="G38" s="456" t="s">
        <v>125</v>
      </c>
      <c r="H38" s="457"/>
      <c r="I38" s="457"/>
      <c r="J38" s="458"/>
      <c r="K38" s="1094"/>
      <c r="L38" s="1095"/>
      <c r="M38" s="1095"/>
      <c r="N38" s="1095"/>
      <c r="O38" s="1095"/>
      <c r="P38" s="1095"/>
      <c r="Q38" s="1095"/>
      <c r="R38" s="1095"/>
      <c r="S38" s="1095"/>
      <c r="T38" s="1095"/>
      <c r="U38" s="1095"/>
      <c r="V38" s="1095"/>
      <c r="W38" s="1095"/>
      <c r="X38" s="1095"/>
      <c r="Y38" s="1095"/>
      <c r="Z38" s="1096"/>
      <c r="AA38" s="523"/>
      <c r="AB38" s="524"/>
      <c r="AC38" s="524"/>
      <c r="AD38" s="525"/>
      <c r="AE38" s="1091"/>
      <c r="AF38" s="1092"/>
      <c r="AG38" s="1092"/>
      <c r="AH38" s="1092"/>
      <c r="AI38" s="1092"/>
      <c r="AJ38" s="1092"/>
      <c r="AK38" s="1092"/>
      <c r="AL38" s="1093"/>
      <c r="AM38" s="120"/>
      <c r="AN38" s="125" t="s">
        <v>104</v>
      </c>
      <c r="AO38" s="126" t="str">
        <f>IF(AE39="","",AE39)</f>
        <v/>
      </c>
      <c r="AP38" s="121"/>
      <c r="AQ38" s="121"/>
      <c r="AR38" s="121"/>
      <c r="AS38" s="121"/>
      <c r="AT38" s="121"/>
      <c r="AU38" s="121"/>
      <c r="AV38" s="121"/>
      <c r="AW38" s="121"/>
      <c r="AY38" s="49"/>
    </row>
    <row r="39" spans="1:51" ht="18.75" customHeight="1" thickBot="1" x14ac:dyDescent="0.2">
      <c r="A39" s="637"/>
      <c r="B39" s="638"/>
      <c r="C39" s="638"/>
      <c r="D39" s="638"/>
      <c r="E39" s="638"/>
      <c r="F39" s="639"/>
      <c r="G39" s="523"/>
      <c r="H39" s="524"/>
      <c r="I39" s="524"/>
      <c r="J39" s="525"/>
      <c r="K39" s="1097"/>
      <c r="L39" s="1098"/>
      <c r="M39" s="1098"/>
      <c r="N39" s="1098"/>
      <c r="O39" s="1098"/>
      <c r="P39" s="1098"/>
      <c r="Q39" s="1098"/>
      <c r="R39" s="1098"/>
      <c r="S39" s="1098"/>
      <c r="T39" s="1098"/>
      <c r="U39" s="1098"/>
      <c r="V39" s="1098"/>
      <c r="W39" s="1098"/>
      <c r="X39" s="1098"/>
      <c r="Y39" s="1098"/>
      <c r="Z39" s="1099"/>
      <c r="AA39" s="468" t="s">
        <v>126</v>
      </c>
      <c r="AB39" s="469"/>
      <c r="AC39" s="469"/>
      <c r="AD39" s="470"/>
      <c r="AE39" s="1100"/>
      <c r="AF39" s="1101"/>
      <c r="AG39" s="1101"/>
      <c r="AH39" s="1101"/>
      <c r="AI39" s="1101"/>
      <c r="AJ39" s="1101"/>
      <c r="AK39" s="1101"/>
      <c r="AL39" s="1102"/>
      <c r="AM39" s="120"/>
      <c r="AN39" s="125" t="s">
        <v>105</v>
      </c>
      <c r="AO39" s="126" t="str">
        <f>IF(K40="","",K40)</f>
        <v/>
      </c>
      <c r="AR39" s="121"/>
      <c r="AS39" s="121"/>
      <c r="AT39" s="121"/>
      <c r="AU39" s="121"/>
      <c r="AV39" s="121"/>
      <c r="AW39" s="121"/>
      <c r="AY39" s="49"/>
    </row>
    <row r="40" spans="1:51" ht="18.75" customHeight="1" thickBot="1" x14ac:dyDescent="0.2">
      <c r="A40" s="637"/>
      <c r="B40" s="638"/>
      <c r="C40" s="638"/>
      <c r="D40" s="638"/>
      <c r="E40" s="638"/>
      <c r="F40" s="639"/>
      <c r="G40" s="634" t="s">
        <v>127</v>
      </c>
      <c r="H40" s="635"/>
      <c r="I40" s="635"/>
      <c r="J40" s="636"/>
      <c r="K40" s="1103"/>
      <c r="L40" s="1104"/>
      <c r="M40" s="1104"/>
      <c r="N40" s="1104"/>
      <c r="O40" s="1104"/>
      <c r="P40" s="1104"/>
      <c r="Q40" s="1104"/>
      <c r="R40" s="1104"/>
      <c r="S40" s="1104"/>
      <c r="T40" s="1104"/>
      <c r="U40" s="1104"/>
      <c r="V40" s="1104"/>
      <c r="W40" s="1104"/>
      <c r="X40" s="1104"/>
      <c r="Y40" s="1104"/>
      <c r="Z40" s="1105"/>
      <c r="AA40" s="634" t="s">
        <v>106</v>
      </c>
      <c r="AB40" s="635"/>
      <c r="AC40" s="635"/>
      <c r="AD40" s="636"/>
      <c r="AE40" s="1106"/>
      <c r="AF40" s="1107"/>
      <c r="AG40" s="1107"/>
      <c r="AH40" s="1107"/>
      <c r="AI40" s="1107"/>
      <c r="AJ40" s="1107"/>
      <c r="AK40" s="1107"/>
      <c r="AL40" s="1109"/>
      <c r="AM40" s="49"/>
      <c r="AN40" s="127" t="s">
        <v>106</v>
      </c>
      <c r="AO40" s="128" t="str">
        <f>IF(AE40="","",CONCATENATE(AE40,AG40,AI40,AK40))</f>
        <v/>
      </c>
      <c r="AP40" s="1"/>
      <c r="AQ40" s="1"/>
      <c r="AR40" s="121"/>
      <c r="AS40" s="121"/>
      <c r="AT40" s="121"/>
      <c r="AU40" s="121"/>
      <c r="AV40" s="121"/>
      <c r="AW40" s="121"/>
      <c r="AY40" s="49"/>
    </row>
    <row r="41" spans="1:51" ht="13.35" customHeight="1" thickBot="1" x14ac:dyDescent="0.4">
      <c r="A41" s="81" t="s">
        <v>145</v>
      </c>
      <c r="B41" s="82"/>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3"/>
      <c r="AM41" s="120"/>
      <c r="AN41" s="123" t="s">
        <v>129</v>
      </c>
      <c r="AO41" s="124" t="str">
        <f>IF(K43="","",K43)</f>
        <v/>
      </c>
      <c r="AP41" s="122" t="s">
        <v>108</v>
      </c>
      <c r="AQ41" s="121"/>
      <c r="AR41" s="105"/>
      <c r="AS41" s="105"/>
      <c r="AT41" s="105"/>
      <c r="AU41" s="105"/>
      <c r="AV41" s="105"/>
      <c r="AW41" s="105"/>
      <c r="AY41" s="49"/>
    </row>
    <row r="42" spans="1:51" ht="11.25" customHeight="1" thickBot="1" x14ac:dyDescent="0.2">
      <c r="A42" s="634" t="s">
        <v>122</v>
      </c>
      <c r="B42" s="635"/>
      <c r="C42" s="635"/>
      <c r="D42" s="635"/>
      <c r="E42" s="635"/>
      <c r="F42" s="636"/>
      <c r="G42" s="1053" t="s">
        <v>131</v>
      </c>
      <c r="H42" s="1054"/>
      <c r="I42" s="1054"/>
      <c r="J42" s="1055"/>
      <c r="K42" s="877"/>
      <c r="L42" s="878"/>
      <c r="M42" s="878"/>
      <c r="N42" s="878"/>
      <c r="O42" s="878"/>
      <c r="P42" s="878"/>
      <c r="Q42" s="878"/>
      <c r="R42" s="878"/>
      <c r="S42" s="878"/>
      <c r="T42" s="878"/>
      <c r="U42" s="878"/>
      <c r="V42" s="878"/>
      <c r="W42" s="878"/>
      <c r="X42" s="878"/>
      <c r="Y42" s="878"/>
      <c r="Z42" s="878"/>
      <c r="AA42" s="878"/>
      <c r="AB42" s="878"/>
      <c r="AC42" s="878"/>
      <c r="AD42" s="878"/>
      <c r="AE42" s="878"/>
      <c r="AF42" s="878"/>
      <c r="AG42" s="878"/>
      <c r="AH42" s="878"/>
      <c r="AI42" s="878"/>
      <c r="AJ42" s="878"/>
      <c r="AK42" s="878"/>
      <c r="AL42" s="1024"/>
      <c r="AM42" s="120"/>
      <c r="AN42" s="125" t="s">
        <v>128</v>
      </c>
      <c r="AO42" s="126" t="str">
        <f>IF(K44="","",K44)</f>
        <v/>
      </c>
      <c r="AP42" s="121"/>
      <c r="AQ42" s="121"/>
      <c r="AR42" s="121"/>
      <c r="AS42" s="121"/>
      <c r="AT42" s="121"/>
      <c r="AU42" s="121"/>
      <c r="AV42" s="121"/>
      <c r="AW42" s="121"/>
      <c r="AX42" s="105"/>
      <c r="AY42" s="105"/>
    </row>
    <row r="43" spans="1:51" ht="22.5" customHeight="1" thickBot="1" x14ac:dyDescent="0.2">
      <c r="A43" s="637"/>
      <c r="B43" s="638"/>
      <c r="C43" s="638"/>
      <c r="D43" s="638"/>
      <c r="E43" s="638"/>
      <c r="F43" s="639"/>
      <c r="G43" s="474" t="s">
        <v>123</v>
      </c>
      <c r="H43" s="475"/>
      <c r="I43" s="475"/>
      <c r="J43" s="476"/>
      <c r="K43" s="1085"/>
      <c r="L43" s="1086"/>
      <c r="M43" s="1086"/>
      <c r="N43" s="1086"/>
      <c r="O43" s="1086"/>
      <c r="P43" s="1086"/>
      <c r="Q43" s="1086"/>
      <c r="R43" s="1086"/>
      <c r="S43" s="1086"/>
      <c r="T43" s="1086"/>
      <c r="U43" s="1086"/>
      <c r="V43" s="1086"/>
      <c r="W43" s="1086"/>
      <c r="X43" s="1086"/>
      <c r="Y43" s="1086"/>
      <c r="Z43" s="1086"/>
      <c r="AA43" s="1086"/>
      <c r="AB43" s="1086"/>
      <c r="AC43" s="1086"/>
      <c r="AD43" s="1086"/>
      <c r="AE43" s="1086"/>
      <c r="AF43" s="1086"/>
      <c r="AG43" s="1086"/>
      <c r="AH43" s="1086"/>
      <c r="AI43" s="1086"/>
      <c r="AJ43" s="1086"/>
      <c r="AK43" s="1086"/>
      <c r="AL43" s="1087"/>
      <c r="AM43" s="120"/>
      <c r="AN43" s="125" t="s">
        <v>100</v>
      </c>
      <c r="AO43" s="126" t="str">
        <f>IF(K45="","",K45)</f>
        <v/>
      </c>
      <c r="AP43" s="121"/>
      <c r="AQ43" s="121"/>
      <c r="AR43" s="121"/>
      <c r="AS43" s="121"/>
      <c r="AT43" s="121"/>
      <c r="AU43" s="121"/>
      <c r="AV43" s="121"/>
      <c r="AW43" s="121"/>
      <c r="AX43" s="105"/>
      <c r="AY43" s="105"/>
    </row>
    <row r="44" spans="1:51" ht="11.25" customHeight="1" thickBot="1" x14ac:dyDescent="0.2">
      <c r="A44" s="637"/>
      <c r="B44" s="638"/>
      <c r="C44" s="638"/>
      <c r="D44" s="638"/>
      <c r="E44" s="638"/>
      <c r="F44" s="639"/>
      <c r="G44" s="1053" t="s">
        <v>131</v>
      </c>
      <c r="H44" s="1054"/>
      <c r="I44" s="1054"/>
      <c r="J44" s="1055"/>
      <c r="K44" s="877"/>
      <c r="L44" s="878"/>
      <c r="M44" s="878"/>
      <c r="N44" s="878"/>
      <c r="O44" s="878"/>
      <c r="P44" s="878"/>
      <c r="Q44" s="878"/>
      <c r="R44" s="878"/>
      <c r="S44" s="878"/>
      <c r="T44" s="878"/>
      <c r="U44" s="878"/>
      <c r="V44" s="878"/>
      <c r="W44" s="878"/>
      <c r="X44" s="878"/>
      <c r="Y44" s="878"/>
      <c r="Z44" s="1024"/>
      <c r="AA44" s="453" t="s">
        <v>124</v>
      </c>
      <c r="AB44" s="454"/>
      <c r="AC44" s="454"/>
      <c r="AD44" s="455"/>
      <c r="AE44" s="1088"/>
      <c r="AF44" s="1089"/>
      <c r="AG44" s="1089"/>
      <c r="AH44" s="1089"/>
      <c r="AI44" s="1089"/>
      <c r="AJ44" s="1089"/>
      <c r="AK44" s="1089"/>
      <c r="AL44" s="1090"/>
      <c r="AM44" s="120"/>
      <c r="AN44" s="125" t="s">
        <v>30</v>
      </c>
      <c r="AO44" s="126" t="str">
        <f>IF(AE44="","",AE44)</f>
        <v/>
      </c>
      <c r="AP44" s="121"/>
      <c r="AQ44" s="121"/>
      <c r="AR44" s="121"/>
      <c r="AS44" s="121"/>
      <c r="AT44" s="121"/>
      <c r="AU44" s="121"/>
      <c r="AV44" s="121"/>
      <c r="AW44" s="121"/>
      <c r="AY44" s="49"/>
    </row>
    <row r="45" spans="1:51" ht="7.5" customHeight="1" thickBot="1" x14ac:dyDescent="0.2">
      <c r="A45" s="637"/>
      <c r="B45" s="638"/>
      <c r="C45" s="638"/>
      <c r="D45" s="638"/>
      <c r="E45" s="638"/>
      <c r="F45" s="639"/>
      <c r="G45" s="456" t="s">
        <v>125</v>
      </c>
      <c r="H45" s="457"/>
      <c r="I45" s="457"/>
      <c r="J45" s="458"/>
      <c r="K45" s="1094"/>
      <c r="L45" s="1095"/>
      <c r="M45" s="1095"/>
      <c r="N45" s="1095"/>
      <c r="O45" s="1095"/>
      <c r="P45" s="1095"/>
      <c r="Q45" s="1095"/>
      <c r="R45" s="1095"/>
      <c r="S45" s="1095"/>
      <c r="T45" s="1095"/>
      <c r="U45" s="1095"/>
      <c r="V45" s="1095"/>
      <c r="W45" s="1095"/>
      <c r="X45" s="1095"/>
      <c r="Y45" s="1095"/>
      <c r="Z45" s="1096"/>
      <c r="AA45" s="523"/>
      <c r="AB45" s="524"/>
      <c r="AC45" s="524"/>
      <c r="AD45" s="525"/>
      <c r="AE45" s="1091"/>
      <c r="AF45" s="1092"/>
      <c r="AG45" s="1092"/>
      <c r="AH45" s="1092"/>
      <c r="AI45" s="1092"/>
      <c r="AJ45" s="1092"/>
      <c r="AK45" s="1092"/>
      <c r="AL45" s="1093"/>
      <c r="AM45" s="120"/>
      <c r="AN45" s="125" t="s">
        <v>104</v>
      </c>
      <c r="AO45" s="126" t="str">
        <f>IF(AE46="","",AE46)</f>
        <v/>
      </c>
      <c r="AP45" s="121"/>
      <c r="AQ45" s="121"/>
      <c r="AR45" s="121"/>
      <c r="AS45" s="121"/>
      <c r="AT45" s="121"/>
      <c r="AU45" s="121"/>
      <c r="AV45" s="121"/>
      <c r="AW45" s="121"/>
      <c r="AY45" s="49"/>
    </row>
    <row r="46" spans="1:51" ht="18.75" customHeight="1" thickBot="1" x14ac:dyDescent="0.2">
      <c r="A46" s="637"/>
      <c r="B46" s="638"/>
      <c r="C46" s="638"/>
      <c r="D46" s="638"/>
      <c r="E46" s="638"/>
      <c r="F46" s="639"/>
      <c r="G46" s="523"/>
      <c r="H46" s="524"/>
      <c r="I46" s="524"/>
      <c r="J46" s="525"/>
      <c r="K46" s="1097"/>
      <c r="L46" s="1098"/>
      <c r="M46" s="1098"/>
      <c r="N46" s="1098"/>
      <c r="O46" s="1098"/>
      <c r="P46" s="1098"/>
      <c r="Q46" s="1098"/>
      <c r="R46" s="1098"/>
      <c r="S46" s="1098"/>
      <c r="T46" s="1098"/>
      <c r="U46" s="1098"/>
      <c r="V46" s="1098"/>
      <c r="W46" s="1098"/>
      <c r="X46" s="1098"/>
      <c r="Y46" s="1098"/>
      <c r="Z46" s="1099"/>
      <c r="AA46" s="468" t="s">
        <v>126</v>
      </c>
      <c r="AB46" s="469"/>
      <c r="AC46" s="469"/>
      <c r="AD46" s="470"/>
      <c r="AE46" s="1100"/>
      <c r="AF46" s="1101"/>
      <c r="AG46" s="1101"/>
      <c r="AH46" s="1101"/>
      <c r="AI46" s="1101"/>
      <c r="AJ46" s="1101"/>
      <c r="AK46" s="1101"/>
      <c r="AL46" s="1102"/>
      <c r="AM46" s="120"/>
      <c r="AN46" s="125" t="s">
        <v>105</v>
      </c>
      <c r="AO46" s="126" t="str">
        <f>IF(K47="","",K47)</f>
        <v/>
      </c>
      <c r="AR46" s="121"/>
      <c r="AS46" s="121"/>
      <c r="AT46" s="121"/>
      <c r="AU46" s="121"/>
      <c r="AV46" s="121"/>
      <c r="AW46" s="121"/>
      <c r="AY46" s="49"/>
    </row>
    <row r="47" spans="1:51" ht="18.75" customHeight="1" thickBot="1" x14ac:dyDescent="0.2">
      <c r="A47" s="637"/>
      <c r="B47" s="638"/>
      <c r="C47" s="638"/>
      <c r="D47" s="638"/>
      <c r="E47" s="638"/>
      <c r="F47" s="639"/>
      <c r="G47" s="634" t="s">
        <v>127</v>
      </c>
      <c r="H47" s="635"/>
      <c r="I47" s="635"/>
      <c r="J47" s="636"/>
      <c r="K47" s="1103"/>
      <c r="L47" s="1104"/>
      <c r="M47" s="1104"/>
      <c r="N47" s="1104"/>
      <c r="O47" s="1104"/>
      <c r="P47" s="1104"/>
      <c r="Q47" s="1104"/>
      <c r="R47" s="1104"/>
      <c r="S47" s="1104"/>
      <c r="T47" s="1104"/>
      <c r="U47" s="1104"/>
      <c r="V47" s="1104"/>
      <c r="W47" s="1104"/>
      <c r="X47" s="1104"/>
      <c r="Y47" s="1104"/>
      <c r="Z47" s="1105"/>
      <c r="AA47" s="634" t="s">
        <v>106</v>
      </c>
      <c r="AB47" s="635"/>
      <c r="AC47" s="635"/>
      <c r="AD47" s="636"/>
      <c r="AE47" s="1106"/>
      <c r="AF47" s="1107"/>
      <c r="AG47" s="1107"/>
      <c r="AH47" s="1107"/>
      <c r="AI47" s="1107"/>
      <c r="AJ47" s="1107"/>
      <c r="AK47" s="1107"/>
      <c r="AL47" s="1109"/>
      <c r="AM47" s="49"/>
      <c r="AN47" s="127" t="s">
        <v>106</v>
      </c>
      <c r="AO47" s="128" t="str">
        <f>IF(AE47="","",CONCATENATE(AE47,AG47,AI47,AK47))</f>
        <v/>
      </c>
      <c r="AP47" s="1"/>
      <c r="AQ47" s="1"/>
      <c r="AR47" s="121"/>
      <c r="AS47" s="121"/>
      <c r="AT47" s="121"/>
      <c r="AU47" s="121"/>
      <c r="AV47" s="121"/>
      <c r="AW47" s="121"/>
      <c r="AY47" s="49"/>
    </row>
    <row r="48" spans="1:51" ht="13.35" customHeight="1" thickBot="1" x14ac:dyDescent="0.4">
      <c r="A48" s="81" t="s">
        <v>146</v>
      </c>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3"/>
      <c r="AM48" s="120"/>
      <c r="AN48" s="123" t="s">
        <v>129</v>
      </c>
      <c r="AO48" s="124" t="str">
        <f>IF(K50="","",K50)</f>
        <v/>
      </c>
      <c r="AP48" s="122" t="s">
        <v>109</v>
      </c>
      <c r="AQ48" s="121"/>
      <c r="AR48" s="105"/>
      <c r="AS48" s="105"/>
      <c r="AT48" s="105"/>
      <c r="AU48" s="105"/>
      <c r="AV48" s="105"/>
      <c r="AW48" s="105"/>
      <c r="AY48" s="49"/>
    </row>
    <row r="49" spans="1:51" ht="11.25" customHeight="1" thickBot="1" x14ac:dyDescent="0.2">
      <c r="A49" s="634" t="s">
        <v>122</v>
      </c>
      <c r="B49" s="635"/>
      <c r="C49" s="635"/>
      <c r="D49" s="635"/>
      <c r="E49" s="635"/>
      <c r="F49" s="636"/>
      <c r="G49" s="1053" t="s">
        <v>131</v>
      </c>
      <c r="H49" s="1054"/>
      <c r="I49" s="1054"/>
      <c r="J49" s="1055"/>
      <c r="K49" s="877"/>
      <c r="L49" s="878"/>
      <c r="M49" s="878"/>
      <c r="N49" s="878"/>
      <c r="O49" s="878"/>
      <c r="P49" s="878"/>
      <c r="Q49" s="878"/>
      <c r="R49" s="878"/>
      <c r="S49" s="878"/>
      <c r="T49" s="878"/>
      <c r="U49" s="878"/>
      <c r="V49" s="878"/>
      <c r="W49" s="878"/>
      <c r="X49" s="878"/>
      <c r="Y49" s="878"/>
      <c r="Z49" s="878"/>
      <c r="AA49" s="878"/>
      <c r="AB49" s="878"/>
      <c r="AC49" s="878"/>
      <c r="AD49" s="878"/>
      <c r="AE49" s="878"/>
      <c r="AF49" s="878"/>
      <c r="AG49" s="878"/>
      <c r="AH49" s="878"/>
      <c r="AI49" s="878"/>
      <c r="AJ49" s="878"/>
      <c r="AK49" s="878"/>
      <c r="AL49" s="1024"/>
      <c r="AM49" s="120"/>
      <c r="AN49" s="125" t="s">
        <v>128</v>
      </c>
      <c r="AO49" s="126" t="str">
        <f>IF(K51="","",K51)</f>
        <v/>
      </c>
      <c r="AP49" s="121"/>
      <c r="AQ49" s="121"/>
      <c r="AR49" s="121"/>
      <c r="AS49" s="121"/>
      <c r="AT49" s="121"/>
      <c r="AU49" s="121"/>
      <c r="AV49" s="121"/>
      <c r="AW49" s="121"/>
      <c r="AX49" s="105"/>
      <c r="AY49" s="105"/>
    </row>
    <row r="50" spans="1:51" ht="22.5" customHeight="1" thickBot="1" x14ac:dyDescent="0.2">
      <c r="A50" s="637"/>
      <c r="B50" s="638"/>
      <c r="C50" s="638"/>
      <c r="D50" s="638"/>
      <c r="E50" s="638"/>
      <c r="F50" s="639"/>
      <c r="G50" s="474" t="s">
        <v>123</v>
      </c>
      <c r="H50" s="475"/>
      <c r="I50" s="475"/>
      <c r="J50" s="476"/>
      <c r="K50" s="1085"/>
      <c r="L50" s="1086"/>
      <c r="M50" s="1086"/>
      <c r="N50" s="1086"/>
      <c r="O50" s="1086"/>
      <c r="P50" s="1086"/>
      <c r="Q50" s="1086"/>
      <c r="R50" s="1086"/>
      <c r="S50" s="1086"/>
      <c r="T50" s="1086"/>
      <c r="U50" s="1086"/>
      <c r="V50" s="1086"/>
      <c r="W50" s="1086"/>
      <c r="X50" s="1086"/>
      <c r="Y50" s="1086"/>
      <c r="Z50" s="1086"/>
      <c r="AA50" s="1086"/>
      <c r="AB50" s="1086"/>
      <c r="AC50" s="1086"/>
      <c r="AD50" s="1086"/>
      <c r="AE50" s="1086"/>
      <c r="AF50" s="1086"/>
      <c r="AG50" s="1086"/>
      <c r="AH50" s="1086"/>
      <c r="AI50" s="1086"/>
      <c r="AJ50" s="1086"/>
      <c r="AK50" s="1086"/>
      <c r="AL50" s="1087"/>
      <c r="AM50" s="120"/>
      <c r="AN50" s="125" t="s">
        <v>100</v>
      </c>
      <c r="AO50" s="126" t="str">
        <f>IF(K52="","",K52)</f>
        <v/>
      </c>
      <c r="AP50" s="121"/>
      <c r="AQ50" s="121"/>
      <c r="AR50" s="121"/>
      <c r="AS50" s="121"/>
      <c r="AT50" s="121"/>
      <c r="AU50" s="121"/>
      <c r="AV50" s="121"/>
      <c r="AW50" s="121"/>
      <c r="AX50" s="105"/>
      <c r="AY50" s="105"/>
    </row>
    <row r="51" spans="1:51" ht="11.25" customHeight="1" thickBot="1" x14ac:dyDescent="0.2">
      <c r="A51" s="637"/>
      <c r="B51" s="638"/>
      <c r="C51" s="638"/>
      <c r="D51" s="638"/>
      <c r="E51" s="638"/>
      <c r="F51" s="639"/>
      <c r="G51" s="1053" t="s">
        <v>131</v>
      </c>
      <c r="H51" s="1054"/>
      <c r="I51" s="1054"/>
      <c r="J51" s="1055"/>
      <c r="K51" s="877"/>
      <c r="L51" s="878"/>
      <c r="M51" s="878"/>
      <c r="N51" s="878"/>
      <c r="O51" s="878"/>
      <c r="P51" s="878"/>
      <c r="Q51" s="878"/>
      <c r="R51" s="878"/>
      <c r="S51" s="878"/>
      <c r="T51" s="878"/>
      <c r="U51" s="878"/>
      <c r="V51" s="878"/>
      <c r="W51" s="878"/>
      <c r="X51" s="878"/>
      <c r="Y51" s="878"/>
      <c r="Z51" s="1024"/>
      <c r="AA51" s="453" t="s">
        <v>124</v>
      </c>
      <c r="AB51" s="454"/>
      <c r="AC51" s="454"/>
      <c r="AD51" s="455"/>
      <c r="AE51" s="1088"/>
      <c r="AF51" s="1089"/>
      <c r="AG51" s="1089"/>
      <c r="AH51" s="1089"/>
      <c r="AI51" s="1089"/>
      <c r="AJ51" s="1089"/>
      <c r="AK51" s="1089"/>
      <c r="AL51" s="1090"/>
      <c r="AM51" s="120"/>
      <c r="AN51" s="125" t="s">
        <v>30</v>
      </c>
      <c r="AO51" s="126" t="str">
        <f>IF(AE51="","",AE51)</f>
        <v/>
      </c>
      <c r="AP51" s="121"/>
      <c r="AQ51" s="121"/>
      <c r="AR51" s="121"/>
      <c r="AS51" s="121"/>
      <c r="AT51" s="121"/>
      <c r="AU51" s="121"/>
      <c r="AV51" s="121"/>
      <c r="AW51" s="121"/>
      <c r="AY51" s="49"/>
    </row>
    <row r="52" spans="1:51" ht="7.5" customHeight="1" thickBot="1" x14ac:dyDescent="0.2">
      <c r="A52" s="637"/>
      <c r="B52" s="638"/>
      <c r="C52" s="638"/>
      <c r="D52" s="638"/>
      <c r="E52" s="638"/>
      <c r="F52" s="639"/>
      <c r="G52" s="456" t="s">
        <v>125</v>
      </c>
      <c r="H52" s="457"/>
      <c r="I52" s="457"/>
      <c r="J52" s="458"/>
      <c r="K52" s="1094"/>
      <c r="L52" s="1095"/>
      <c r="M52" s="1095"/>
      <c r="N52" s="1095"/>
      <c r="O52" s="1095"/>
      <c r="P52" s="1095"/>
      <c r="Q52" s="1095"/>
      <c r="R52" s="1095"/>
      <c r="S52" s="1095"/>
      <c r="T52" s="1095"/>
      <c r="U52" s="1095"/>
      <c r="V52" s="1095"/>
      <c r="W52" s="1095"/>
      <c r="X52" s="1095"/>
      <c r="Y52" s="1095"/>
      <c r="Z52" s="1096"/>
      <c r="AA52" s="523"/>
      <c r="AB52" s="524"/>
      <c r="AC52" s="524"/>
      <c r="AD52" s="525"/>
      <c r="AE52" s="1091"/>
      <c r="AF52" s="1092"/>
      <c r="AG52" s="1092"/>
      <c r="AH52" s="1092"/>
      <c r="AI52" s="1092"/>
      <c r="AJ52" s="1092"/>
      <c r="AK52" s="1092"/>
      <c r="AL52" s="1093"/>
      <c r="AM52" s="120"/>
      <c r="AN52" s="125" t="s">
        <v>104</v>
      </c>
      <c r="AO52" s="126" t="str">
        <f>IF(AE53="","",AE53)</f>
        <v/>
      </c>
      <c r="AP52" s="121"/>
      <c r="AQ52" s="121"/>
      <c r="AR52" s="121"/>
      <c r="AS52" s="121"/>
      <c r="AT52" s="121"/>
      <c r="AU52" s="121"/>
      <c r="AV52" s="121"/>
      <c r="AW52" s="121"/>
      <c r="AY52" s="49"/>
    </row>
    <row r="53" spans="1:51" ht="18.75" customHeight="1" thickBot="1" x14ac:dyDescent="0.2">
      <c r="A53" s="637"/>
      <c r="B53" s="638"/>
      <c r="C53" s="638"/>
      <c r="D53" s="638"/>
      <c r="E53" s="638"/>
      <c r="F53" s="639"/>
      <c r="G53" s="523"/>
      <c r="H53" s="524"/>
      <c r="I53" s="524"/>
      <c r="J53" s="525"/>
      <c r="K53" s="1097"/>
      <c r="L53" s="1098"/>
      <c r="M53" s="1098"/>
      <c r="N53" s="1098"/>
      <c r="O53" s="1098"/>
      <c r="P53" s="1098"/>
      <c r="Q53" s="1098"/>
      <c r="R53" s="1098"/>
      <c r="S53" s="1098"/>
      <c r="T53" s="1098"/>
      <c r="U53" s="1098"/>
      <c r="V53" s="1098"/>
      <c r="W53" s="1098"/>
      <c r="X53" s="1098"/>
      <c r="Y53" s="1098"/>
      <c r="Z53" s="1099"/>
      <c r="AA53" s="468" t="s">
        <v>126</v>
      </c>
      <c r="AB53" s="469"/>
      <c r="AC53" s="469"/>
      <c r="AD53" s="470"/>
      <c r="AE53" s="1100"/>
      <c r="AF53" s="1101"/>
      <c r="AG53" s="1101"/>
      <c r="AH53" s="1101"/>
      <c r="AI53" s="1101"/>
      <c r="AJ53" s="1101"/>
      <c r="AK53" s="1101"/>
      <c r="AL53" s="1102"/>
      <c r="AM53" s="120"/>
      <c r="AN53" s="125" t="s">
        <v>105</v>
      </c>
      <c r="AO53" s="126" t="str">
        <f>IF(K54="","",K54)</f>
        <v/>
      </c>
      <c r="AR53" s="121"/>
      <c r="AS53" s="121"/>
      <c r="AT53" s="121"/>
      <c r="AU53" s="121"/>
      <c r="AV53" s="121"/>
      <c r="AW53" s="121"/>
      <c r="AY53" s="49"/>
    </row>
    <row r="54" spans="1:51" ht="18.75" customHeight="1" thickBot="1" x14ac:dyDescent="0.2">
      <c r="A54" s="637"/>
      <c r="B54" s="638"/>
      <c r="C54" s="638"/>
      <c r="D54" s="638"/>
      <c r="E54" s="638"/>
      <c r="F54" s="639"/>
      <c r="G54" s="634" t="s">
        <v>127</v>
      </c>
      <c r="H54" s="635"/>
      <c r="I54" s="635"/>
      <c r="J54" s="636"/>
      <c r="K54" s="1103"/>
      <c r="L54" s="1104"/>
      <c r="M54" s="1104"/>
      <c r="N54" s="1104"/>
      <c r="O54" s="1104"/>
      <c r="P54" s="1104"/>
      <c r="Q54" s="1104"/>
      <c r="R54" s="1104"/>
      <c r="S54" s="1104"/>
      <c r="T54" s="1104"/>
      <c r="U54" s="1104"/>
      <c r="V54" s="1104"/>
      <c r="W54" s="1104"/>
      <c r="X54" s="1104"/>
      <c r="Y54" s="1104"/>
      <c r="Z54" s="1105"/>
      <c r="AA54" s="634" t="s">
        <v>106</v>
      </c>
      <c r="AB54" s="635"/>
      <c r="AC54" s="635"/>
      <c r="AD54" s="636"/>
      <c r="AE54" s="1106"/>
      <c r="AF54" s="1107"/>
      <c r="AG54" s="1107"/>
      <c r="AH54" s="1107"/>
      <c r="AI54" s="1107"/>
      <c r="AJ54" s="1107"/>
      <c r="AK54" s="1107"/>
      <c r="AL54" s="1109"/>
      <c r="AM54" s="49"/>
      <c r="AN54" s="127" t="s">
        <v>106</v>
      </c>
      <c r="AO54" s="128" t="str">
        <f>IF(AE54="","",CONCATENATE(AE54,AG54,AI54,AK54))</f>
        <v/>
      </c>
      <c r="AP54" s="1"/>
      <c r="AQ54" s="1"/>
      <c r="AR54" s="121"/>
      <c r="AS54" s="121"/>
      <c r="AT54" s="121"/>
      <c r="AU54" s="121"/>
      <c r="AV54" s="121"/>
      <c r="AW54" s="121"/>
      <c r="AY54" s="49"/>
    </row>
    <row r="55" spans="1:51" ht="13.35" customHeight="1" thickBot="1" x14ac:dyDescent="0.4">
      <c r="A55" s="81" t="s">
        <v>147</v>
      </c>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3"/>
      <c r="AM55" s="120"/>
      <c r="AN55" s="123" t="s">
        <v>129</v>
      </c>
      <c r="AO55" s="124" t="str">
        <f>IF(K57="","",K57)</f>
        <v/>
      </c>
      <c r="AP55" s="122" t="s">
        <v>110</v>
      </c>
      <c r="AQ55" s="121"/>
      <c r="AR55" s="105"/>
      <c r="AS55" s="105"/>
      <c r="AT55" s="105"/>
      <c r="AU55" s="105"/>
      <c r="AV55" s="105"/>
      <c r="AW55" s="105"/>
      <c r="AY55" s="49"/>
    </row>
    <row r="56" spans="1:51" ht="11.25" customHeight="1" thickBot="1" x14ac:dyDescent="0.2">
      <c r="A56" s="634" t="s">
        <v>122</v>
      </c>
      <c r="B56" s="635"/>
      <c r="C56" s="635"/>
      <c r="D56" s="635"/>
      <c r="E56" s="635"/>
      <c r="F56" s="636"/>
      <c r="G56" s="1053" t="s">
        <v>131</v>
      </c>
      <c r="H56" s="1054"/>
      <c r="I56" s="1054"/>
      <c r="J56" s="1055"/>
      <c r="K56" s="877"/>
      <c r="L56" s="878"/>
      <c r="M56" s="878"/>
      <c r="N56" s="878"/>
      <c r="O56" s="878"/>
      <c r="P56" s="878"/>
      <c r="Q56" s="878"/>
      <c r="R56" s="878"/>
      <c r="S56" s="878"/>
      <c r="T56" s="878"/>
      <c r="U56" s="878"/>
      <c r="V56" s="878"/>
      <c r="W56" s="878"/>
      <c r="X56" s="878"/>
      <c r="Y56" s="878"/>
      <c r="Z56" s="878"/>
      <c r="AA56" s="878"/>
      <c r="AB56" s="878"/>
      <c r="AC56" s="878"/>
      <c r="AD56" s="878"/>
      <c r="AE56" s="878"/>
      <c r="AF56" s="878"/>
      <c r="AG56" s="878"/>
      <c r="AH56" s="878"/>
      <c r="AI56" s="878"/>
      <c r="AJ56" s="878"/>
      <c r="AK56" s="878"/>
      <c r="AL56" s="1024"/>
      <c r="AM56" s="120"/>
      <c r="AN56" s="125" t="s">
        <v>128</v>
      </c>
      <c r="AO56" s="126" t="str">
        <f>IF(K58="","",K58)</f>
        <v/>
      </c>
      <c r="AP56" s="121"/>
      <c r="AQ56" s="121"/>
      <c r="AR56" s="121"/>
      <c r="AS56" s="121"/>
      <c r="AT56" s="121"/>
      <c r="AU56" s="121"/>
      <c r="AV56" s="121"/>
      <c r="AW56" s="121"/>
      <c r="AX56" s="105"/>
      <c r="AY56" s="105"/>
    </row>
    <row r="57" spans="1:51" ht="22.5" customHeight="1" thickBot="1" x14ac:dyDescent="0.2">
      <c r="A57" s="637"/>
      <c r="B57" s="638"/>
      <c r="C57" s="638"/>
      <c r="D57" s="638"/>
      <c r="E57" s="638"/>
      <c r="F57" s="639"/>
      <c r="G57" s="474" t="s">
        <v>123</v>
      </c>
      <c r="H57" s="475"/>
      <c r="I57" s="475"/>
      <c r="J57" s="476"/>
      <c r="K57" s="1085"/>
      <c r="L57" s="1086"/>
      <c r="M57" s="1086"/>
      <c r="N57" s="1086"/>
      <c r="O57" s="1086"/>
      <c r="P57" s="1086"/>
      <c r="Q57" s="1086"/>
      <c r="R57" s="1086"/>
      <c r="S57" s="1086"/>
      <c r="T57" s="1086"/>
      <c r="U57" s="1086"/>
      <c r="V57" s="1086"/>
      <c r="W57" s="1086"/>
      <c r="X57" s="1086"/>
      <c r="Y57" s="1086"/>
      <c r="Z57" s="1086"/>
      <c r="AA57" s="1086"/>
      <c r="AB57" s="1086"/>
      <c r="AC57" s="1086"/>
      <c r="AD57" s="1086"/>
      <c r="AE57" s="1086"/>
      <c r="AF57" s="1086"/>
      <c r="AG57" s="1086"/>
      <c r="AH57" s="1086"/>
      <c r="AI57" s="1086"/>
      <c r="AJ57" s="1086"/>
      <c r="AK57" s="1086"/>
      <c r="AL57" s="1087"/>
      <c r="AM57" s="120"/>
      <c r="AN57" s="125" t="s">
        <v>100</v>
      </c>
      <c r="AO57" s="126" t="str">
        <f>IF(K59="","",K59)</f>
        <v/>
      </c>
      <c r="AP57" s="121"/>
      <c r="AQ57" s="121"/>
      <c r="AR57" s="121"/>
      <c r="AS57" s="121"/>
      <c r="AT57" s="121"/>
      <c r="AU57" s="121"/>
      <c r="AV57" s="121"/>
      <c r="AW57" s="121"/>
      <c r="AX57" s="105"/>
      <c r="AY57" s="105"/>
    </row>
    <row r="58" spans="1:51" ht="11.25" customHeight="1" thickBot="1" x14ac:dyDescent="0.2">
      <c r="A58" s="637"/>
      <c r="B58" s="638"/>
      <c r="C58" s="638"/>
      <c r="D58" s="638"/>
      <c r="E58" s="638"/>
      <c r="F58" s="639"/>
      <c r="G58" s="1053" t="s">
        <v>131</v>
      </c>
      <c r="H58" s="1054"/>
      <c r="I58" s="1054"/>
      <c r="J58" s="1055"/>
      <c r="K58" s="877"/>
      <c r="L58" s="878"/>
      <c r="M58" s="878"/>
      <c r="N58" s="878"/>
      <c r="O58" s="878"/>
      <c r="P58" s="878"/>
      <c r="Q58" s="878"/>
      <c r="R58" s="878"/>
      <c r="S58" s="878"/>
      <c r="T58" s="878"/>
      <c r="U58" s="878"/>
      <c r="V58" s="878"/>
      <c r="W58" s="878"/>
      <c r="X58" s="878"/>
      <c r="Y58" s="878"/>
      <c r="Z58" s="1024"/>
      <c r="AA58" s="453" t="s">
        <v>124</v>
      </c>
      <c r="AB58" s="454"/>
      <c r="AC58" s="454"/>
      <c r="AD58" s="455"/>
      <c r="AE58" s="1088"/>
      <c r="AF58" s="1089"/>
      <c r="AG58" s="1089"/>
      <c r="AH58" s="1089"/>
      <c r="AI58" s="1089"/>
      <c r="AJ58" s="1089"/>
      <c r="AK58" s="1089"/>
      <c r="AL58" s="1090"/>
      <c r="AM58" s="120"/>
      <c r="AN58" s="125" t="s">
        <v>30</v>
      </c>
      <c r="AO58" s="126" t="str">
        <f>IF(AE58="","",AE58)</f>
        <v/>
      </c>
      <c r="AP58" s="121"/>
      <c r="AQ58" s="121"/>
      <c r="AR58" s="121"/>
      <c r="AS58" s="121"/>
      <c r="AT58" s="121"/>
      <c r="AU58" s="121"/>
      <c r="AV58" s="121"/>
      <c r="AW58" s="121"/>
      <c r="AY58" s="49"/>
    </row>
    <row r="59" spans="1:51" ht="7.5" customHeight="1" thickBot="1" x14ac:dyDescent="0.2">
      <c r="A59" s="637"/>
      <c r="B59" s="638"/>
      <c r="C59" s="638"/>
      <c r="D59" s="638"/>
      <c r="E59" s="638"/>
      <c r="F59" s="639"/>
      <c r="G59" s="456" t="s">
        <v>125</v>
      </c>
      <c r="H59" s="457"/>
      <c r="I59" s="457"/>
      <c r="J59" s="458"/>
      <c r="K59" s="1094"/>
      <c r="L59" s="1095"/>
      <c r="M59" s="1095"/>
      <c r="N59" s="1095"/>
      <c r="O59" s="1095"/>
      <c r="P59" s="1095"/>
      <c r="Q59" s="1095"/>
      <c r="R59" s="1095"/>
      <c r="S59" s="1095"/>
      <c r="T59" s="1095"/>
      <c r="U59" s="1095"/>
      <c r="V59" s="1095"/>
      <c r="W59" s="1095"/>
      <c r="X59" s="1095"/>
      <c r="Y59" s="1095"/>
      <c r="Z59" s="1096"/>
      <c r="AA59" s="523"/>
      <c r="AB59" s="524"/>
      <c r="AC59" s="524"/>
      <c r="AD59" s="525"/>
      <c r="AE59" s="1091"/>
      <c r="AF59" s="1092"/>
      <c r="AG59" s="1092"/>
      <c r="AH59" s="1092"/>
      <c r="AI59" s="1092"/>
      <c r="AJ59" s="1092"/>
      <c r="AK59" s="1092"/>
      <c r="AL59" s="1093"/>
      <c r="AM59" s="120"/>
      <c r="AN59" s="125" t="s">
        <v>104</v>
      </c>
      <c r="AO59" s="126" t="str">
        <f>IF(AE60="","",AE60)</f>
        <v/>
      </c>
      <c r="AP59" s="121"/>
      <c r="AQ59" s="121"/>
      <c r="AR59" s="121"/>
      <c r="AS59" s="121"/>
      <c r="AT59" s="121"/>
      <c r="AU59" s="121"/>
      <c r="AV59" s="121"/>
      <c r="AW59" s="121"/>
      <c r="AY59" s="49"/>
    </row>
    <row r="60" spans="1:51" ht="18.75" customHeight="1" thickBot="1" x14ac:dyDescent="0.2">
      <c r="A60" s="637"/>
      <c r="B60" s="638"/>
      <c r="C60" s="638"/>
      <c r="D60" s="638"/>
      <c r="E60" s="638"/>
      <c r="F60" s="639"/>
      <c r="G60" s="523"/>
      <c r="H60" s="524"/>
      <c r="I60" s="524"/>
      <c r="J60" s="525"/>
      <c r="K60" s="1097"/>
      <c r="L60" s="1098"/>
      <c r="M60" s="1098"/>
      <c r="N60" s="1098"/>
      <c r="O60" s="1098"/>
      <c r="P60" s="1098"/>
      <c r="Q60" s="1098"/>
      <c r="R60" s="1098"/>
      <c r="S60" s="1098"/>
      <c r="T60" s="1098"/>
      <c r="U60" s="1098"/>
      <c r="V60" s="1098"/>
      <c r="W60" s="1098"/>
      <c r="X60" s="1098"/>
      <c r="Y60" s="1098"/>
      <c r="Z60" s="1099"/>
      <c r="AA60" s="468" t="s">
        <v>126</v>
      </c>
      <c r="AB60" s="469"/>
      <c r="AC60" s="469"/>
      <c r="AD60" s="470"/>
      <c r="AE60" s="1100"/>
      <c r="AF60" s="1101"/>
      <c r="AG60" s="1101"/>
      <c r="AH60" s="1101"/>
      <c r="AI60" s="1101"/>
      <c r="AJ60" s="1101"/>
      <c r="AK60" s="1101"/>
      <c r="AL60" s="1102"/>
      <c r="AM60" s="120"/>
      <c r="AN60" s="125" t="s">
        <v>105</v>
      </c>
      <c r="AO60" s="126" t="str">
        <f>IF(K61="","",K61)</f>
        <v/>
      </c>
      <c r="AR60" s="121"/>
      <c r="AS60" s="121"/>
      <c r="AT60" s="121"/>
      <c r="AU60" s="121"/>
      <c r="AV60" s="121"/>
      <c r="AW60" s="121"/>
      <c r="AY60" s="49"/>
    </row>
    <row r="61" spans="1:51" ht="18.75" customHeight="1" thickBot="1" x14ac:dyDescent="0.2">
      <c r="A61" s="637"/>
      <c r="B61" s="638"/>
      <c r="C61" s="638"/>
      <c r="D61" s="638"/>
      <c r="E61" s="638"/>
      <c r="F61" s="639"/>
      <c r="G61" s="634" t="s">
        <v>127</v>
      </c>
      <c r="H61" s="635"/>
      <c r="I61" s="635"/>
      <c r="J61" s="636"/>
      <c r="K61" s="1103"/>
      <c r="L61" s="1104"/>
      <c r="M61" s="1104"/>
      <c r="N61" s="1104"/>
      <c r="O61" s="1104"/>
      <c r="P61" s="1104"/>
      <c r="Q61" s="1104"/>
      <c r="R61" s="1104"/>
      <c r="S61" s="1104"/>
      <c r="T61" s="1104"/>
      <c r="U61" s="1104"/>
      <c r="V61" s="1104"/>
      <c r="W61" s="1104"/>
      <c r="X61" s="1104"/>
      <c r="Y61" s="1104"/>
      <c r="Z61" s="1105"/>
      <c r="AA61" s="634" t="s">
        <v>106</v>
      </c>
      <c r="AB61" s="635"/>
      <c r="AC61" s="635"/>
      <c r="AD61" s="636"/>
      <c r="AE61" s="1106"/>
      <c r="AF61" s="1107"/>
      <c r="AG61" s="1107"/>
      <c r="AH61" s="1107"/>
      <c r="AI61" s="1107"/>
      <c r="AJ61" s="1107"/>
      <c r="AK61" s="1107"/>
      <c r="AL61" s="1109"/>
      <c r="AM61" s="49"/>
      <c r="AN61" s="127" t="s">
        <v>106</v>
      </c>
      <c r="AO61" s="128" t="str">
        <f>IF(AE61="","",CONCATENATE(AE61,AG61,AI61,AK61))</f>
        <v/>
      </c>
      <c r="AP61" s="1"/>
      <c r="AQ61" s="1"/>
      <c r="AR61" s="121"/>
      <c r="AS61" s="121"/>
      <c r="AT61" s="121"/>
      <c r="AU61" s="121"/>
      <c r="AV61" s="121"/>
      <c r="AW61" s="121"/>
      <c r="AY61" s="49"/>
    </row>
    <row r="62" spans="1:51" ht="13.35" customHeight="1" thickBot="1" x14ac:dyDescent="0.4">
      <c r="A62" s="81" t="s">
        <v>148</v>
      </c>
      <c r="B62" s="82"/>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3"/>
      <c r="AM62" s="120"/>
      <c r="AN62" s="123" t="s">
        <v>129</v>
      </c>
      <c r="AO62" s="124" t="str">
        <f>IF(K64="","",K64)</f>
        <v/>
      </c>
      <c r="AP62" s="122" t="s">
        <v>111</v>
      </c>
      <c r="AQ62" s="121"/>
      <c r="AR62" s="105"/>
      <c r="AS62" s="105"/>
      <c r="AT62" s="105"/>
      <c r="AU62" s="105"/>
      <c r="AV62" s="105"/>
      <c r="AW62" s="105"/>
      <c r="AY62" s="49"/>
    </row>
    <row r="63" spans="1:51" ht="11.25" customHeight="1" thickBot="1" x14ac:dyDescent="0.2">
      <c r="A63" s="634" t="s">
        <v>122</v>
      </c>
      <c r="B63" s="635"/>
      <c r="C63" s="635"/>
      <c r="D63" s="635"/>
      <c r="E63" s="635"/>
      <c r="F63" s="636"/>
      <c r="G63" s="1053" t="s">
        <v>131</v>
      </c>
      <c r="H63" s="1054"/>
      <c r="I63" s="1054"/>
      <c r="J63" s="1055"/>
      <c r="K63" s="877"/>
      <c r="L63" s="878"/>
      <c r="M63" s="878"/>
      <c r="N63" s="878"/>
      <c r="O63" s="878"/>
      <c r="P63" s="878"/>
      <c r="Q63" s="878"/>
      <c r="R63" s="878"/>
      <c r="S63" s="878"/>
      <c r="T63" s="878"/>
      <c r="U63" s="878"/>
      <c r="V63" s="878"/>
      <c r="W63" s="878"/>
      <c r="X63" s="878"/>
      <c r="Y63" s="878"/>
      <c r="Z63" s="878"/>
      <c r="AA63" s="878"/>
      <c r="AB63" s="878"/>
      <c r="AC63" s="878"/>
      <c r="AD63" s="878"/>
      <c r="AE63" s="878"/>
      <c r="AF63" s="878"/>
      <c r="AG63" s="878"/>
      <c r="AH63" s="878"/>
      <c r="AI63" s="878"/>
      <c r="AJ63" s="878"/>
      <c r="AK63" s="878"/>
      <c r="AL63" s="1024"/>
      <c r="AM63" s="120"/>
      <c r="AN63" s="125" t="s">
        <v>128</v>
      </c>
      <c r="AO63" s="126" t="str">
        <f>IF(K65="","",K65)</f>
        <v/>
      </c>
      <c r="AP63" s="121"/>
      <c r="AQ63" s="121"/>
      <c r="AR63" s="121"/>
      <c r="AS63" s="121"/>
      <c r="AT63" s="121"/>
      <c r="AU63" s="121"/>
      <c r="AV63" s="121"/>
      <c r="AW63" s="121"/>
      <c r="AX63" s="105"/>
      <c r="AY63" s="105"/>
    </row>
    <row r="64" spans="1:51" ht="22.5" customHeight="1" thickBot="1" x14ac:dyDescent="0.2">
      <c r="A64" s="637"/>
      <c r="B64" s="638"/>
      <c r="C64" s="638"/>
      <c r="D64" s="638"/>
      <c r="E64" s="638"/>
      <c r="F64" s="639"/>
      <c r="G64" s="474" t="s">
        <v>123</v>
      </c>
      <c r="H64" s="475"/>
      <c r="I64" s="475"/>
      <c r="J64" s="476"/>
      <c r="K64" s="1085"/>
      <c r="L64" s="1086"/>
      <c r="M64" s="1086"/>
      <c r="N64" s="1086"/>
      <c r="O64" s="1086"/>
      <c r="P64" s="1086"/>
      <c r="Q64" s="1086"/>
      <c r="R64" s="1086"/>
      <c r="S64" s="1086"/>
      <c r="T64" s="1086"/>
      <c r="U64" s="1086"/>
      <c r="V64" s="1086"/>
      <c r="W64" s="1086"/>
      <c r="X64" s="1086"/>
      <c r="Y64" s="1086"/>
      <c r="Z64" s="1086"/>
      <c r="AA64" s="1086"/>
      <c r="AB64" s="1086"/>
      <c r="AC64" s="1086"/>
      <c r="AD64" s="1086"/>
      <c r="AE64" s="1086"/>
      <c r="AF64" s="1086"/>
      <c r="AG64" s="1086"/>
      <c r="AH64" s="1086"/>
      <c r="AI64" s="1086"/>
      <c r="AJ64" s="1086"/>
      <c r="AK64" s="1086"/>
      <c r="AL64" s="1087"/>
      <c r="AM64" s="120"/>
      <c r="AN64" s="125" t="s">
        <v>100</v>
      </c>
      <c r="AO64" s="126" t="str">
        <f>IF(K66="","",K66)</f>
        <v/>
      </c>
      <c r="AP64" s="121"/>
      <c r="AQ64" s="121"/>
      <c r="AR64" s="121"/>
      <c r="AS64" s="121"/>
      <c r="AT64" s="121"/>
      <c r="AU64" s="121"/>
      <c r="AV64" s="121"/>
      <c r="AW64" s="121"/>
      <c r="AX64" s="105"/>
      <c r="AY64" s="105"/>
    </row>
    <row r="65" spans="1:63" ht="11.25" customHeight="1" thickBot="1" x14ac:dyDescent="0.2">
      <c r="A65" s="637"/>
      <c r="B65" s="638"/>
      <c r="C65" s="638"/>
      <c r="D65" s="638"/>
      <c r="E65" s="638"/>
      <c r="F65" s="639"/>
      <c r="G65" s="1053" t="s">
        <v>131</v>
      </c>
      <c r="H65" s="1054"/>
      <c r="I65" s="1054"/>
      <c r="J65" s="1055"/>
      <c r="K65" s="877"/>
      <c r="L65" s="878"/>
      <c r="M65" s="878"/>
      <c r="N65" s="878"/>
      <c r="O65" s="878"/>
      <c r="P65" s="878"/>
      <c r="Q65" s="878"/>
      <c r="R65" s="878"/>
      <c r="S65" s="878"/>
      <c r="T65" s="878"/>
      <c r="U65" s="878"/>
      <c r="V65" s="878"/>
      <c r="W65" s="878"/>
      <c r="X65" s="878"/>
      <c r="Y65" s="878"/>
      <c r="Z65" s="1024"/>
      <c r="AA65" s="453" t="s">
        <v>124</v>
      </c>
      <c r="AB65" s="454"/>
      <c r="AC65" s="454"/>
      <c r="AD65" s="455"/>
      <c r="AE65" s="1088"/>
      <c r="AF65" s="1089"/>
      <c r="AG65" s="1089"/>
      <c r="AH65" s="1089"/>
      <c r="AI65" s="1089"/>
      <c r="AJ65" s="1089"/>
      <c r="AK65" s="1089"/>
      <c r="AL65" s="1090"/>
      <c r="AM65" s="120"/>
      <c r="AN65" s="125" t="s">
        <v>30</v>
      </c>
      <c r="AO65" s="126" t="str">
        <f>IF(AE65="","",AE65)</f>
        <v/>
      </c>
      <c r="AP65" s="121"/>
      <c r="AQ65" s="121"/>
      <c r="AR65" s="121"/>
      <c r="AS65" s="121"/>
      <c r="AT65" s="121"/>
      <c r="AU65" s="121"/>
      <c r="AV65" s="121"/>
      <c r="AW65" s="121"/>
      <c r="AY65" s="49"/>
    </row>
    <row r="66" spans="1:63" ht="7.5" customHeight="1" thickBot="1" x14ac:dyDescent="0.2">
      <c r="A66" s="637"/>
      <c r="B66" s="638"/>
      <c r="C66" s="638"/>
      <c r="D66" s="638"/>
      <c r="E66" s="638"/>
      <c r="F66" s="639"/>
      <c r="G66" s="456" t="s">
        <v>125</v>
      </c>
      <c r="H66" s="457"/>
      <c r="I66" s="457"/>
      <c r="J66" s="458"/>
      <c r="K66" s="1094"/>
      <c r="L66" s="1095"/>
      <c r="M66" s="1095"/>
      <c r="N66" s="1095"/>
      <c r="O66" s="1095"/>
      <c r="P66" s="1095"/>
      <c r="Q66" s="1095"/>
      <c r="R66" s="1095"/>
      <c r="S66" s="1095"/>
      <c r="T66" s="1095"/>
      <c r="U66" s="1095"/>
      <c r="V66" s="1095"/>
      <c r="W66" s="1095"/>
      <c r="X66" s="1095"/>
      <c r="Y66" s="1095"/>
      <c r="Z66" s="1096"/>
      <c r="AA66" s="523"/>
      <c r="AB66" s="524"/>
      <c r="AC66" s="524"/>
      <c r="AD66" s="525"/>
      <c r="AE66" s="1091"/>
      <c r="AF66" s="1092"/>
      <c r="AG66" s="1092"/>
      <c r="AH66" s="1092"/>
      <c r="AI66" s="1092"/>
      <c r="AJ66" s="1092"/>
      <c r="AK66" s="1092"/>
      <c r="AL66" s="1093"/>
      <c r="AM66" s="120"/>
      <c r="AN66" s="125" t="s">
        <v>104</v>
      </c>
      <c r="AO66" s="126" t="str">
        <f>IF(AE67="","",AE67)</f>
        <v/>
      </c>
      <c r="AP66" s="121"/>
      <c r="AQ66" s="121"/>
      <c r="AR66" s="121"/>
      <c r="AS66" s="121"/>
      <c r="AT66" s="121"/>
      <c r="AU66" s="121"/>
      <c r="AV66" s="121"/>
      <c r="AW66" s="121"/>
      <c r="AY66" s="49"/>
    </row>
    <row r="67" spans="1:63" ht="18.75" customHeight="1" thickBot="1" x14ac:dyDescent="0.2">
      <c r="A67" s="637"/>
      <c r="B67" s="638"/>
      <c r="C67" s="638"/>
      <c r="D67" s="638"/>
      <c r="E67" s="638"/>
      <c r="F67" s="639"/>
      <c r="G67" s="523"/>
      <c r="H67" s="524"/>
      <c r="I67" s="524"/>
      <c r="J67" s="525"/>
      <c r="K67" s="1097"/>
      <c r="L67" s="1098"/>
      <c r="M67" s="1098"/>
      <c r="N67" s="1098"/>
      <c r="O67" s="1098"/>
      <c r="P67" s="1098"/>
      <c r="Q67" s="1098"/>
      <c r="R67" s="1098"/>
      <c r="S67" s="1098"/>
      <c r="T67" s="1098"/>
      <c r="U67" s="1098"/>
      <c r="V67" s="1098"/>
      <c r="W67" s="1098"/>
      <c r="X67" s="1098"/>
      <c r="Y67" s="1098"/>
      <c r="Z67" s="1099"/>
      <c r="AA67" s="468" t="s">
        <v>126</v>
      </c>
      <c r="AB67" s="469"/>
      <c r="AC67" s="469"/>
      <c r="AD67" s="470"/>
      <c r="AE67" s="1100"/>
      <c r="AF67" s="1101"/>
      <c r="AG67" s="1101"/>
      <c r="AH67" s="1101"/>
      <c r="AI67" s="1101"/>
      <c r="AJ67" s="1101"/>
      <c r="AK67" s="1101"/>
      <c r="AL67" s="1102"/>
      <c r="AM67" s="120"/>
      <c r="AN67" s="125" t="s">
        <v>105</v>
      </c>
      <c r="AO67" s="126" t="str">
        <f>IF(K68="","",K68)</f>
        <v/>
      </c>
      <c r="AR67" s="121"/>
      <c r="AS67" s="121"/>
      <c r="AT67" s="121"/>
      <c r="AU67" s="121"/>
      <c r="AV67" s="121"/>
      <c r="AW67" s="121"/>
      <c r="AY67" s="49"/>
    </row>
    <row r="68" spans="1:63" ht="18.75" customHeight="1" thickBot="1" x14ac:dyDescent="0.2">
      <c r="A68" s="1112"/>
      <c r="B68" s="1113"/>
      <c r="C68" s="1113"/>
      <c r="D68" s="1113"/>
      <c r="E68" s="1113"/>
      <c r="F68" s="1114"/>
      <c r="G68" s="462" t="s">
        <v>127</v>
      </c>
      <c r="H68" s="463"/>
      <c r="I68" s="463"/>
      <c r="J68" s="464"/>
      <c r="K68" s="818"/>
      <c r="L68" s="819"/>
      <c r="M68" s="819"/>
      <c r="N68" s="819"/>
      <c r="O68" s="819"/>
      <c r="P68" s="819"/>
      <c r="Q68" s="819"/>
      <c r="R68" s="819"/>
      <c r="S68" s="819"/>
      <c r="T68" s="819"/>
      <c r="U68" s="819"/>
      <c r="V68" s="819"/>
      <c r="W68" s="819"/>
      <c r="X68" s="819"/>
      <c r="Y68" s="819"/>
      <c r="Z68" s="1115"/>
      <c r="AA68" s="462" t="s">
        <v>106</v>
      </c>
      <c r="AB68" s="463"/>
      <c r="AC68" s="463"/>
      <c r="AD68" s="464"/>
      <c r="AE68" s="1116"/>
      <c r="AF68" s="1110"/>
      <c r="AG68" s="1110"/>
      <c r="AH68" s="1110"/>
      <c r="AI68" s="1110"/>
      <c r="AJ68" s="1110"/>
      <c r="AK68" s="1110"/>
      <c r="AL68" s="1111"/>
      <c r="AM68" s="49"/>
      <c r="AN68" s="127" t="s">
        <v>106</v>
      </c>
      <c r="AO68" s="128" t="str">
        <f>IF(AE68="","",CONCATENATE(AE68,AG68,AI68,AK68))</f>
        <v/>
      </c>
      <c r="AP68" s="1"/>
      <c r="AQ68" s="1"/>
      <c r="AR68" s="121"/>
      <c r="AS68" s="121"/>
      <c r="AT68" s="121"/>
      <c r="AU68" s="121"/>
      <c r="AV68" s="121"/>
      <c r="AW68" s="121"/>
      <c r="AY68" s="49"/>
    </row>
    <row r="69" spans="1:63" ht="19.5" customHeight="1" x14ac:dyDescent="0.15">
      <c r="AL69" s="49"/>
      <c r="AY69" s="49"/>
      <c r="AZ69" s="49"/>
      <c r="BA69" s="49"/>
      <c r="BB69" s="49"/>
      <c r="BC69" s="49"/>
      <c r="BD69" s="49"/>
      <c r="BE69" s="49"/>
      <c r="BF69" s="49"/>
      <c r="BG69" s="49"/>
      <c r="BH69" s="49"/>
      <c r="BI69" s="49"/>
      <c r="BJ69" s="49"/>
      <c r="BK69" s="49"/>
    </row>
    <row r="70" spans="1:63" x14ac:dyDescent="0.1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row>
    <row r="71" spans="1:63" x14ac:dyDescent="0.1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row>
  </sheetData>
  <sheetProtection selectLockedCells="1"/>
  <dataConsolidate/>
  <mergeCells count="128">
    <mergeCell ref="G29:J29"/>
    <mergeCell ref="G36:J36"/>
    <mergeCell ref="G43:J43"/>
    <mergeCell ref="G50:J50"/>
    <mergeCell ref="G57:J57"/>
    <mergeCell ref="G64:J64"/>
    <mergeCell ref="AK61:AL61"/>
    <mergeCell ref="A63:F68"/>
    <mergeCell ref="G63:J63"/>
    <mergeCell ref="K63:AL63"/>
    <mergeCell ref="K64:AL64"/>
    <mergeCell ref="G65:J65"/>
    <mergeCell ref="K65:Z65"/>
    <mergeCell ref="AA65:AD66"/>
    <mergeCell ref="AE65:AL66"/>
    <mergeCell ref="G66:J67"/>
    <mergeCell ref="K66:Z67"/>
    <mergeCell ref="AA67:AD67"/>
    <mergeCell ref="AE67:AL67"/>
    <mergeCell ref="G68:J68"/>
    <mergeCell ref="K68:Z68"/>
    <mergeCell ref="AA68:AD68"/>
    <mergeCell ref="AE68:AF68"/>
    <mergeCell ref="AG68:AH68"/>
    <mergeCell ref="AI68:AJ68"/>
    <mergeCell ref="AK68:AL68"/>
    <mergeCell ref="G54:J54"/>
    <mergeCell ref="K54:Z54"/>
    <mergeCell ref="AA54:AD54"/>
    <mergeCell ref="AE54:AF54"/>
    <mergeCell ref="AG54:AH54"/>
    <mergeCell ref="AI54:AJ54"/>
    <mergeCell ref="AK54:AL54"/>
    <mergeCell ref="AI61:AJ61"/>
    <mergeCell ref="A42:F47"/>
    <mergeCell ref="G42:J42"/>
    <mergeCell ref="K42:AL42"/>
    <mergeCell ref="K43:AL43"/>
    <mergeCell ref="G44:J44"/>
    <mergeCell ref="K44:Z44"/>
    <mergeCell ref="AA44:AD45"/>
    <mergeCell ref="AE44:AL45"/>
    <mergeCell ref="G45:J46"/>
    <mergeCell ref="K45:Z46"/>
    <mergeCell ref="AA46:AD46"/>
    <mergeCell ref="AE46:AL46"/>
    <mergeCell ref="G47:J47"/>
    <mergeCell ref="K47:Z47"/>
    <mergeCell ref="AA47:AD47"/>
    <mergeCell ref="AE47:AF47"/>
    <mergeCell ref="AG47:AH47"/>
    <mergeCell ref="AI47:AJ47"/>
    <mergeCell ref="AK47:AL47"/>
    <mergeCell ref="AG33:AH33"/>
    <mergeCell ref="AI33:AJ33"/>
    <mergeCell ref="AK33:AL33"/>
    <mergeCell ref="A35:F40"/>
    <mergeCell ref="G35:J35"/>
    <mergeCell ref="K35:AL35"/>
    <mergeCell ref="K36:AL36"/>
    <mergeCell ref="G37:J37"/>
    <mergeCell ref="K37:Z37"/>
    <mergeCell ref="AA37:AD38"/>
    <mergeCell ref="AE37:AL38"/>
    <mergeCell ref="G38:J39"/>
    <mergeCell ref="K38:Z39"/>
    <mergeCell ref="AA39:AD39"/>
    <mergeCell ref="AE39:AL39"/>
    <mergeCell ref="G40:J40"/>
    <mergeCell ref="K40:Z40"/>
    <mergeCell ref="AA40:AD40"/>
    <mergeCell ref="AE40:AF40"/>
    <mergeCell ref="AG40:AH40"/>
    <mergeCell ref="AI40:AJ40"/>
    <mergeCell ref="AK40:AL40"/>
    <mergeCell ref="A49:F54"/>
    <mergeCell ref="G49:J49"/>
    <mergeCell ref="K49:AL49"/>
    <mergeCell ref="K50:AL50"/>
    <mergeCell ref="G51:J51"/>
    <mergeCell ref="K51:Z51"/>
    <mergeCell ref="AA51:AD52"/>
    <mergeCell ref="AE51:AL52"/>
    <mergeCell ref="G52:J53"/>
    <mergeCell ref="K52:Z53"/>
    <mergeCell ref="AA53:AD53"/>
    <mergeCell ref="AE53:AL53"/>
    <mergeCell ref="A56:F61"/>
    <mergeCell ref="G56:J56"/>
    <mergeCell ref="K56:AL56"/>
    <mergeCell ref="K57:AL57"/>
    <mergeCell ref="G58:J58"/>
    <mergeCell ref="K58:Z58"/>
    <mergeCell ref="AA58:AD59"/>
    <mergeCell ref="AE58:AL59"/>
    <mergeCell ref="G59:J60"/>
    <mergeCell ref="K59:Z60"/>
    <mergeCell ref="AA60:AD60"/>
    <mergeCell ref="AE60:AL60"/>
    <mergeCell ref="G61:J61"/>
    <mergeCell ref="K61:Z61"/>
    <mergeCell ref="AA61:AD61"/>
    <mergeCell ref="AE61:AF61"/>
    <mergeCell ref="AG61:AH61"/>
    <mergeCell ref="A2:AL2"/>
    <mergeCell ref="A3:AL4"/>
    <mergeCell ref="A28:F33"/>
    <mergeCell ref="G28:J28"/>
    <mergeCell ref="K28:AL28"/>
    <mergeCell ref="K29:AL29"/>
    <mergeCell ref="G30:J30"/>
    <mergeCell ref="K30:Z30"/>
    <mergeCell ref="AA30:AD31"/>
    <mergeCell ref="AE30:AL31"/>
    <mergeCell ref="G31:J32"/>
    <mergeCell ref="K31:Z32"/>
    <mergeCell ref="AA32:AD32"/>
    <mergeCell ref="AE32:AL32"/>
    <mergeCell ref="G33:J33"/>
    <mergeCell ref="A7:F7"/>
    <mergeCell ref="G7:AL7"/>
    <mergeCell ref="C12:AK13"/>
    <mergeCell ref="C16:AK16"/>
    <mergeCell ref="C14:AK15"/>
    <mergeCell ref="C17:AK17"/>
    <mergeCell ref="K33:Z33"/>
    <mergeCell ref="AA33:AD33"/>
    <mergeCell ref="AE33:AF33"/>
  </mergeCells>
  <phoneticPr fontId="4"/>
  <conditionalFormatting sqref="G7">
    <cfRule type="expression" dxfId="0" priority="1" stopIfTrue="1">
      <formula>#REF!=0</formula>
    </cfRule>
  </conditionalFormatting>
  <dataValidations count="4">
    <dataValidation imeMode="off" allowBlank="1" showInputMessage="1" showErrorMessage="1" sqref="G7" xr:uid="{00000000-0002-0000-1100-000000000000}"/>
    <dataValidation imeMode="hiragana" allowBlank="1" showInputMessage="1" showErrorMessage="1" sqref="K50 K29 K57 K64 K36 K43" xr:uid="{00000000-0002-0000-1100-000001000000}"/>
    <dataValidation imeMode="fullKatakana" allowBlank="1" showInputMessage="1" showErrorMessage="1" sqref="K28:AL28 K30:Z30 K35:AL35 K37:Z37 K56:AL56 K58:Z58 K42:AL42 K44:Z44 K49:AL49 K51:Z51 K63:AL63 K65:Z65" xr:uid="{00000000-0002-0000-1100-000002000000}"/>
    <dataValidation imeMode="halfAlpha" allowBlank="1" showInputMessage="1" showErrorMessage="1" sqref="K68:Z68 K61:Z61 K54:Z54 K47:Z47 K40:Z40 K33:Z33 AE65:AL68 AE58:AL61 AE51:AL54 AE44:AL47 AE37:AL40 AE30:AL33" xr:uid="{00000000-0002-0000-1100-000003000000}"/>
  </dataValidations>
  <printOptions horizontalCentered="1"/>
  <pageMargins left="0.39370078740157483" right="0.39370078740157483" top="0.59055118110236227" bottom="0.39370078740157483" header="0.35433070866141736" footer="0.11811023622047245"/>
  <pageSetup paperSize="9" scale="85" fitToHeight="0" orientation="portrait" r:id="rId1"/>
  <headerFooter alignWithMargins="0">
    <oddHeader>&amp;C&amp;"ＭＳ Ｐゴシック,太字"
&amp;R&amp;"メイリオ,レギュラー"&amp;10
&amp;P / &amp;N</oddHeader>
    <oddFooter>&amp;L&amp;"メイリオ,レギュラー"&amp;8strg_application_dc_201507(ver.4.0-1)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6017" r:id="rId4" name="Group Box 1">
              <controlPr defaultSize="0" autoFill="0" autoPict="0">
                <anchor moveWithCells="1">
                  <from>
                    <xdr:col>1</xdr:col>
                    <xdr:colOff>209550</xdr:colOff>
                    <xdr:row>8</xdr:row>
                    <xdr:rowOff>161925</xdr:rowOff>
                  </from>
                  <to>
                    <xdr:col>8</xdr:col>
                    <xdr:colOff>47625</xdr:colOff>
                    <xdr:row>9</xdr:row>
                    <xdr:rowOff>57150</xdr:rowOff>
                  </to>
                </anchor>
              </controlPr>
            </control>
          </mc:Choice>
        </mc:AlternateContent>
        <mc:AlternateContent xmlns:mc="http://schemas.openxmlformats.org/markup-compatibility/2006">
          <mc:Choice Requires="x14">
            <control shapeId="86018" r:id="rId5" name="Group Box 2">
              <controlPr defaultSize="0" autoFill="0" autoPict="0">
                <anchor moveWithCells="1">
                  <from>
                    <xdr:col>4</xdr:col>
                    <xdr:colOff>209550</xdr:colOff>
                    <xdr:row>8</xdr:row>
                    <xdr:rowOff>161925</xdr:rowOff>
                  </from>
                  <to>
                    <xdr:col>8</xdr:col>
                    <xdr:colOff>47625</xdr:colOff>
                    <xdr:row>10</xdr:row>
                    <xdr:rowOff>0</xdr:rowOff>
                  </to>
                </anchor>
              </controlPr>
            </control>
          </mc:Choice>
        </mc:AlternateContent>
        <mc:AlternateContent xmlns:mc="http://schemas.openxmlformats.org/markup-compatibility/2006">
          <mc:Choice Requires="x14">
            <control shapeId="86019" r:id="rId6" name="Group Box 3">
              <controlPr defaultSize="0" autoFill="0" autoPict="0">
                <anchor moveWithCells="1">
                  <from>
                    <xdr:col>4</xdr:col>
                    <xdr:colOff>209550</xdr:colOff>
                    <xdr:row>8</xdr:row>
                    <xdr:rowOff>161925</xdr:rowOff>
                  </from>
                  <to>
                    <xdr:col>8</xdr:col>
                    <xdr:colOff>47625</xdr:colOff>
                    <xdr:row>9</xdr:row>
                    <xdr:rowOff>47625</xdr:rowOff>
                  </to>
                </anchor>
              </controlPr>
            </control>
          </mc:Choice>
        </mc:AlternateContent>
        <mc:AlternateContent xmlns:mc="http://schemas.openxmlformats.org/markup-compatibility/2006">
          <mc:Choice Requires="x14">
            <control shapeId="86020" r:id="rId7" name="Group Box 4">
              <controlPr defaultSize="0" autoFill="0" autoPict="0">
                <anchor moveWithCells="1">
                  <from>
                    <xdr:col>0</xdr:col>
                    <xdr:colOff>19050</xdr:colOff>
                    <xdr:row>8</xdr:row>
                    <xdr:rowOff>161925</xdr:rowOff>
                  </from>
                  <to>
                    <xdr:col>2</xdr:col>
                    <xdr:colOff>133350</xdr:colOff>
                    <xdr:row>21</xdr:row>
                    <xdr:rowOff>19050</xdr:rowOff>
                  </to>
                </anchor>
              </controlPr>
            </control>
          </mc:Choice>
        </mc:AlternateContent>
        <mc:AlternateContent xmlns:mc="http://schemas.openxmlformats.org/markup-compatibility/2006">
          <mc:Choice Requires="x14">
            <control shapeId="86021" r:id="rId8" name="Group Box 5">
              <controlPr defaultSize="0" autoFill="0" autoPict="0">
                <anchor moveWithCells="1">
                  <from>
                    <xdr:col>1</xdr:col>
                    <xdr:colOff>209550</xdr:colOff>
                    <xdr:row>8</xdr:row>
                    <xdr:rowOff>161925</xdr:rowOff>
                  </from>
                  <to>
                    <xdr:col>3</xdr:col>
                    <xdr:colOff>180975</xdr:colOff>
                    <xdr:row>10</xdr:row>
                    <xdr:rowOff>161925</xdr:rowOff>
                  </to>
                </anchor>
              </controlPr>
            </control>
          </mc:Choice>
        </mc:AlternateContent>
        <mc:AlternateContent xmlns:mc="http://schemas.openxmlformats.org/markup-compatibility/2006">
          <mc:Choice Requires="x14">
            <control shapeId="86022" r:id="rId9" name="Group Box 6">
              <controlPr defaultSize="0" autoFill="0" autoPict="0">
                <anchor moveWithCells="1">
                  <from>
                    <xdr:col>0</xdr:col>
                    <xdr:colOff>66675</xdr:colOff>
                    <xdr:row>8</xdr:row>
                    <xdr:rowOff>161925</xdr:rowOff>
                  </from>
                  <to>
                    <xdr:col>2</xdr:col>
                    <xdr:colOff>152400</xdr:colOff>
                    <xdr:row>10</xdr:row>
                    <xdr:rowOff>47625</xdr:rowOff>
                  </to>
                </anchor>
              </controlPr>
            </control>
          </mc:Choice>
        </mc:AlternateContent>
        <mc:AlternateContent xmlns:mc="http://schemas.openxmlformats.org/markup-compatibility/2006">
          <mc:Choice Requires="x14">
            <control shapeId="86023" r:id="rId10" name="Group Box 7">
              <controlPr defaultSize="0" autoFill="0" autoPict="0">
                <anchor moveWithCells="1">
                  <from>
                    <xdr:col>0</xdr:col>
                    <xdr:colOff>66675</xdr:colOff>
                    <xdr:row>19</xdr:row>
                    <xdr:rowOff>76200</xdr:rowOff>
                  </from>
                  <to>
                    <xdr:col>2</xdr:col>
                    <xdr:colOff>152400</xdr:colOff>
                    <xdr:row>19</xdr:row>
                    <xdr:rowOff>228600</xdr:rowOff>
                  </to>
                </anchor>
              </controlPr>
            </control>
          </mc:Choice>
        </mc:AlternateContent>
        <mc:AlternateContent xmlns:mc="http://schemas.openxmlformats.org/markup-compatibility/2006">
          <mc:Choice Requires="x14">
            <control shapeId="86024" r:id="rId11" name="Group Box 8">
              <controlPr defaultSize="0" autoFill="0" autoPict="0">
                <anchor moveWithCells="1">
                  <from>
                    <xdr:col>1</xdr:col>
                    <xdr:colOff>209550</xdr:colOff>
                    <xdr:row>19</xdr:row>
                    <xdr:rowOff>76200</xdr:rowOff>
                  </from>
                  <to>
                    <xdr:col>8</xdr:col>
                    <xdr:colOff>47625</xdr:colOff>
                    <xdr:row>19</xdr:row>
                    <xdr:rowOff>161925</xdr:rowOff>
                  </to>
                </anchor>
              </controlPr>
            </control>
          </mc:Choice>
        </mc:AlternateContent>
        <mc:AlternateContent xmlns:mc="http://schemas.openxmlformats.org/markup-compatibility/2006">
          <mc:Choice Requires="x14">
            <control shapeId="86025" r:id="rId12" name="Group Box 9">
              <controlPr defaultSize="0" autoFill="0" autoPict="0">
                <anchor moveWithCells="1">
                  <from>
                    <xdr:col>4</xdr:col>
                    <xdr:colOff>209550</xdr:colOff>
                    <xdr:row>19</xdr:row>
                    <xdr:rowOff>76200</xdr:rowOff>
                  </from>
                  <to>
                    <xdr:col>8</xdr:col>
                    <xdr:colOff>47625</xdr:colOff>
                    <xdr:row>19</xdr:row>
                    <xdr:rowOff>161925</xdr:rowOff>
                  </to>
                </anchor>
              </controlPr>
            </control>
          </mc:Choice>
        </mc:AlternateContent>
        <mc:AlternateContent xmlns:mc="http://schemas.openxmlformats.org/markup-compatibility/2006">
          <mc:Choice Requires="x14">
            <control shapeId="86026" r:id="rId13" name="Group Box 10">
              <controlPr defaultSize="0" autoFill="0" autoPict="0">
                <anchor moveWithCells="1">
                  <from>
                    <xdr:col>4</xdr:col>
                    <xdr:colOff>209550</xdr:colOff>
                    <xdr:row>19</xdr:row>
                    <xdr:rowOff>76200</xdr:rowOff>
                  </from>
                  <to>
                    <xdr:col>8</xdr:col>
                    <xdr:colOff>47625</xdr:colOff>
                    <xdr:row>19</xdr:row>
                    <xdr:rowOff>152400</xdr:rowOff>
                  </to>
                </anchor>
              </controlPr>
            </control>
          </mc:Choice>
        </mc:AlternateContent>
        <mc:AlternateContent xmlns:mc="http://schemas.openxmlformats.org/markup-compatibility/2006">
          <mc:Choice Requires="x14">
            <control shapeId="86027" r:id="rId14" name="Group Box 11">
              <controlPr defaultSize="0" autoFill="0" autoPict="0">
                <anchor moveWithCells="1">
                  <from>
                    <xdr:col>0</xdr:col>
                    <xdr:colOff>66675</xdr:colOff>
                    <xdr:row>19</xdr:row>
                    <xdr:rowOff>76200</xdr:rowOff>
                  </from>
                  <to>
                    <xdr:col>2</xdr:col>
                    <xdr:colOff>152400</xdr:colOff>
                    <xdr:row>19</xdr:row>
                    <xdr:rowOff>228600</xdr:rowOff>
                  </to>
                </anchor>
              </controlPr>
            </control>
          </mc:Choice>
        </mc:AlternateContent>
        <mc:AlternateContent xmlns:mc="http://schemas.openxmlformats.org/markup-compatibility/2006">
          <mc:Choice Requires="x14">
            <control shapeId="86028" r:id="rId15" name="Group Box 12">
              <controlPr defaultSize="0" autoFill="0" autoPict="0">
                <anchor moveWithCells="1">
                  <from>
                    <xdr:col>0</xdr:col>
                    <xdr:colOff>66675</xdr:colOff>
                    <xdr:row>23</xdr:row>
                    <xdr:rowOff>95250</xdr:rowOff>
                  </from>
                  <to>
                    <xdr:col>2</xdr:col>
                    <xdr:colOff>152400</xdr:colOff>
                    <xdr:row>24</xdr:row>
                    <xdr:rowOff>9525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1</xdr:col>
                    <xdr:colOff>209550</xdr:colOff>
                    <xdr:row>23</xdr:row>
                    <xdr:rowOff>95250</xdr:rowOff>
                  </from>
                  <to>
                    <xdr:col>8</xdr:col>
                    <xdr:colOff>47625</xdr:colOff>
                    <xdr:row>23</xdr:row>
                    <xdr:rowOff>180975</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4</xdr:col>
                    <xdr:colOff>209550</xdr:colOff>
                    <xdr:row>23</xdr:row>
                    <xdr:rowOff>95250</xdr:rowOff>
                  </from>
                  <to>
                    <xdr:col>8</xdr:col>
                    <xdr:colOff>47625</xdr:colOff>
                    <xdr:row>23</xdr:row>
                    <xdr:rowOff>180975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4</xdr:col>
                    <xdr:colOff>209550</xdr:colOff>
                    <xdr:row>23</xdr:row>
                    <xdr:rowOff>95250</xdr:rowOff>
                  </from>
                  <to>
                    <xdr:col>8</xdr:col>
                    <xdr:colOff>47625</xdr:colOff>
                    <xdr:row>23</xdr:row>
                    <xdr:rowOff>171450</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0</xdr:col>
                    <xdr:colOff>66675</xdr:colOff>
                    <xdr:row>23</xdr:row>
                    <xdr:rowOff>95250</xdr:rowOff>
                  </from>
                  <to>
                    <xdr:col>2</xdr:col>
                    <xdr:colOff>152400</xdr:colOff>
                    <xdr:row>24</xdr:row>
                    <xdr:rowOff>9525</xdr:rowOff>
                  </to>
                </anchor>
              </controlPr>
            </control>
          </mc:Choice>
        </mc:AlternateContent>
        <mc:AlternateContent xmlns:mc="http://schemas.openxmlformats.org/markup-compatibility/2006">
          <mc:Choice Requires="x14">
            <control shapeId="86033" r:id="rId20" name="Group Box 17">
              <controlPr defaultSize="0" autoFill="0" autoPict="0">
                <anchor moveWithCells="1">
                  <from>
                    <xdr:col>0</xdr:col>
                    <xdr:colOff>66675</xdr:colOff>
                    <xdr:row>28</xdr:row>
                    <xdr:rowOff>266700</xdr:rowOff>
                  </from>
                  <to>
                    <xdr:col>2</xdr:col>
                    <xdr:colOff>152400</xdr:colOff>
                    <xdr:row>29</xdr:row>
                    <xdr:rowOff>133350</xdr:rowOff>
                  </to>
                </anchor>
              </controlPr>
            </control>
          </mc:Choice>
        </mc:AlternateContent>
        <mc:AlternateContent xmlns:mc="http://schemas.openxmlformats.org/markup-compatibility/2006">
          <mc:Choice Requires="x14">
            <control shapeId="86034" r:id="rId21" name="Group Box 18">
              <controlPr defaultSize="0" autoFill="0" autoPict="0">
                <anchor moveWithCells="1">
                  <from>
                    <xdr:col>1</xdr:col>
                    <xdr:colOff>209550</xdr:colOff>
                    <xdr:row>28</xdr:row>
                    <xdr:rowOff>266700</xdr:rowOff>
                  </from>
                  <to>
                    <xdr:col>8</xdr:col>
                    <xdr:colOff>47625</xdr:colOff>
                    <xdr:row>29</xdr:row>
                    <xdr:rowOff>66675</xdr:rowOff>
                  </to>
                </anchor>
              </controlPr>
            </control>
          </mc:Choice>
        </mc:AlternateContent>
        <mc:AlternateContent xmlns:mc="http://schemas.openxmlformats.org/markup-compatibility/2006">
          <mc:Choice Requires="x14">
            <control shapeId="86035" r:id="rId22" name="Group Box 19">
              <controlPr defaultSize="0" autoFill="0" autoPict="0">
                <anchor moveWithCells="1">
                  <from>
                    <xdr:col>4</xdr:col>
                    <xdr:colOff>209550</xdr:colOff>
                    <xdr:row>28</xdr:row>
                    <xdr:rowOff>266700</xdr:rowOff>
                  </from>
                  <to>
                    <xdr:col>8</xdr:col>
                    <xdr:colOff>47625</xdr:colOff>
                    <xdr:row>29</xdr:row>
                    <xdr:rowOff>66675</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4</xdr:col>
                    <xdr:colOff>209550</xdr:colOff>
                    <xdr:row>28</xdr:row>
                    <xdr:rowOff>266700</xdr:rowOff>
                  </from>
                  <to>
                    <xdr:col>8</xdr:col>
                    <xdr:colOff>47625</xdr:colOff>
                    <xdr:row>29</xdr:row>
                    <xdr:rowOff>57150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0</xdr:col>
                    <xdr:colOff>66675</xdr:colOff>
                    <xdr:row>28</xdr:row>
                    <xdr:rowOff>266700</xdr:rowOff>
                  </from>
                  <to>
                    <xdr:col>2</xdr:col>
                    <xdr:colOff>152400</xdr:colOff>
                    <xdr:row>29</xdr:row>
                    <xdr:rowOff>133350</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0</xdr:col>
                    <xdr:colOff>66675</xdr:colOff>
                    <xdr:row>34</xdr:row>
                    <xdr:rowOff>47625</xdr:rowOff>
                  </from>
                  <to>
                    <xdr:col>2</xdr:col>
                    <xdr:colOff>152400</xdr:colOff>
                    <xdr:row>35</xdr:row>
                    <xdr:rowOff>57150</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1</xdr:col>
                    <xdr:colOff>209550</xdr:colOff>
                    <xdr:row>34</xdr:row>
                    <xdr:rowOff>47625</xdr:rowOff>
                  </from>
                  <to>
                    <xdr:col>8</xdr:col>
                    <xdr:colOff>47625</xdr:colOff>
                    <xdr:row>34</xdr:row>
                    <xdr:rowOff>133350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4</xdr:col>
                    <xdr:colOff>209550</xdr:colOff>
                    <xdr:row>34</xdr:row>
                    <xdr:rowOff>47625</xdr:rowOff>
                  </from>
                  <to>
                    <xdr:col>8</xdr:col>
                    <xdr:colOff>47625</xdr:colOff>
                    <xdr:row>34</xdr:row>
                    <xdr:rowOff>133350</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4</xdr:col>
                    <xdr:colOff>209550</xdr:colOff>
                    <xdr:row>34</xdr:row>
                    <xdr:rowOff>47625</xdr:rowOff>
                  </from>
                  <to>
                    <xdr:col>8</xdr:col>
                    <xdr:colOff>47625</xdr:colOff>
                    <xdr:row>34</xdr:row>
                    <xdr:rowOff>123825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0</xdr:col>
                    <xdr:colOff>66675</xdr:colOff>
                    <xdr:row>34</xdr:row>
                    <xdr:rowOff>47625</xdr:rowOff>
                  </from>
                  <to>
                    <xdr:col>2</xdr:col>
                    <xdr:colOff>152400</xdr:colOff>
                    <xdr:row>35</xdr:row>
                    <xdr:rowOff>57150</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0</xdr:col>
                    <xdr:colOff>66675</xdr:colOff>
                    <xdr:row>39</xdr:row>
                    <xdr:rowOff>95250</xdr:rowOff>
                  </from>
                  <to>
                    <xdr:col>2</xdr:col>
                    <xdr:colOff>152400</xdr:colOff>
                    <xdr:row>40</xdr:row>
                    <xdr:rowOff>9525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1</xdr:col>
                    <xdr:colOff>209550</xdr:colOff>
                    <xdr:row>39</xdr:row>
                    <xdr:rowOff>95250</xdr:rowOff>
                  </from>
                  <to>
                    <xdr:col>8</xdr:col>
                    <xdr:colOff>47625</xdr:colOff>
                    <xdr:row>39</xdr:row>
                    <xdr:rowOff>180975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4</xdr:col>
                    <xdr:colOff>209550</xdr:colOff>
                    <xdr:row>39</xdr:row>
                    <xdr:rowOff>95250</xdr:rowOff>
                  </from>
                  <to>
                    <xdr:col>8</xdr:col>
                    <xdr:colOff>47625</xdr:colOff>
                    <xdr:row>39</xdr:row>
                    <xdr:rowOff>180975</xdr:rowOff>
                  </to>
                </anchor>
              </controlPr>
            </control>
          </mc:Choice>
        </mc:AlternateContent>
        <mc:AlternateContent xmlns:mc="http://schemas.openxmlformats.org/markup-compatibility/2006">
          <mc:Choice Requires="x14">
            <control shapeId="86046" r:id="rId33" name="Group Box 30">
              <controlPr defaultSize="0" autoFill="0" autoPict="0">
                <anchor moveWithCells="1">
                  <from>
                    <xdr:col>4</xdr:col>
                    <xdr:colOff>209550</xdr:colOff>
                    <xdr:row>39</xdr:row>
                    <xdr:rowOff>95250</xdr:rowOff>
                  </from>
                  <to>
                    <xdr:col>8</xdr:col>
                    <xdr:colOff>47625</xdr:colOff>
                    <xdr:row>39</xdr:row>
                    <xdr:rowOff>171450</xdr:rowOff>
                  </to>
                </anchor>
              </controlPr>
            </control>
          </mc:Choice>
        </mc:AlternateContent>
        <mc:AlternateContent xmlns:mc="http://schemas.openxmlformats.org/markup-compatibility/2006">
          <mc:Choice Requires="x14">
            <control shapeId="86047" r:id="rId34" name="Group Box 31">
              <controlPr defaultSize="0" autoFill="0" autoPict="0">
                <anchor moveWithCells="1">
                  <from>
                    <xdr:col>0</xdr:col>
                    <xdr:colOff>66675</xdr:colOff>
                    <xdr:row>39</xdr:row>
                    <xdr:rowOff>95250</xdr:rowOff>
                  </from>
                  <to>
                    <xdr:col>2</xdr:col>
                    <xdr:colOff>152400</xdr:colOff>
                    <xdr:row>40</xdr:row>
                    <xdr:rowOff>9525</xdr:rowOff>
                  </to>
                </anchor>
              </controlPr>
            </control>
          </mc:Choice>
        </mc:AlternateContent>
        <mc:AlternateContent xmlns:mc="http://schemas.openxmlformats.org/markup-compatibility/2006">
          <mc:Choice Requires="x14">
            <control shapeId="86048" r:id="rId35" name="Group Box 32">
              <controlPr defaultSize="0" autoFill="0" autoPict="0">
                <anchor moveWithCells="1">
                  <from>
                    <xdr:col>0</xdr:col>
                    <xdr:colOff>66675</xdr:colOff>
                    <xdr:row>44</xdr:row>
                    <xdr:rowOff>66675</xdr:rowOff>
                  </from>
                  <to>
                    <xdr:col>2</xdr:col>
                    <xdr:colOff>152400</xdr:colOff>
                    <xdr:row>45</xdr:row>
                    <xdr:rowOff>123825</xdr:rowOff>
                  </to>
                </anchor>
              </controlPr>
            </control>
          </mc:Choice>
        </mc:AlternateContent>
        <mc:AlternateContent xmlns:mc="http://schemas.openxmlformats.org/markup-compatibility/2006">
          <mc:Choice Requires="x14">
            <control shapeId="86049" r:id="rId36" name="Group Box 33">
              <controlPr defaultSize="0" autoFill="0" autoPict="0">
                <anchor moveWithCells="1">
                  <from>
                    <xdr:col>1</xdr:col>
                    <xdr:colOff>209550</xdr:colOff>
                    <xdr:row>44</xdr:row>
                    <xdr:rowOff>66675</xdr:rowOff>
                  </from>
                  <to>
                    <xdr:col>8</xdr:col>
                    <xdr:colOff>47625</xdr:colOff>
                    <xdr:row>45</xdr:row>
                    <xdr:rowOff>66675</xdr:rowOff>
                  </to>
                </anchor>
              </controlPr>
            </control>
          </mc:Choice>
        </mc:AlternateContent>
        <mc:AlternateContent xmlns:mc="http://schemas.openxmlformats.org/markup-compatibility/2006">
          <mc:Choice Requires="x14">
            <control shapeId="86050" r:id="rId37" name="Group Box 34">
              <controlPr defaultSize="0" autoFill="0" autoPict="0">
                <anchor moveWithCells="1">
                  <from>
                    <xdr:col>4</xdr:col>
                    <xdr:colOff>209550</xdr:colOff>
                    <xdr:row>44</xdr:row>
                    <xdr:rowOff>66675</xdr:rowOff>
                  </from>
                  <to>
                    <xdr:col>8</xdr:col>
                    <xdr:colOff>47625</xdr:colOff>
                    <xdr:row>45</xdr:row>
                    <xdr:rowOff>66675</xdr:rowOff>
                  </to>
                </anchor>
              </controlPr>
            </control>
          </mc:Choice>
        </mc:AlternateContent>
        <mc:AlternateContent xmlns:mc="http://schemas.openxmlformats.org/markup-compatibility/2006">
          <mc:Choice Requires="x14">
            <control shapeId="86051" r:id="rId38" name="Group Box 35">
              <controlPr defaultSize="0" autoFill="0" autoPict="0">
                <anchor moveWithCells="1">
                  <from>
                    <xdr:col>4</xdr:col>
                    <xdr:colOff>209550</xdr:colOff>
                    <xdr:row>44</xdr:row>
                    <xdr:rowOff>66675</xdr:rowOff>
                  </from>
                  <to>
                    <xdr:col>8</xdr:col>
                    <xdr:colOff>47625</xdr:colOff>
                    <xdr:row>45</xdr:row>
                    <xdr:rowOff>47625</xdr:rowOff>
                  </to>
                </anchor>
              </controlPr>
            </control>
          </mc:Choice>
        </mc:AlternateContent>
        <mc:AlternateContent xmlns:mc="http://schemas.openxmlformats.org/markup-compatibility/2006">
          <mc:Choice Requires="x14">
            <control shapeId="86052" r:id="rId39" name="Group Box 36">
              <controlPr defaultSize="0" autoFill="0" autoPict="0">
                <anchor moveWithCells="1">
                  <from>
                    <xdr:col>0</xdr:col>
                    <xdr:colOff>66675</xdr:colOff>
                    <xdr:row>44</xdr:row>
                    <xdr:rowOff>66675</xdr:rowOff>
                  </from>
                  <to>
                    <xdr:col>2</xdr:col>
                    <xdr:colOff>152400</xdr:colOff>
                    <xdr:row>45</xdr:row>
                    <xdr:rowOff>123825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3:P36"/>
  <sheetViews>
    <sheetView showGridLines="0" zoomScale="85" zoomScaleNormal="85" workbookViewId="0">
      <selection activeCell="F21" sqref="F21"/>
    </sheetView>
  </sheetViews>
  <sheetFormatPr defaultColWidth="9" defaultRowHeight="16.5" x14ac:dyDescent="0.15"/>
  <cols>
    <col min="1" max="1" width="4.25" style="2" customWidth="1"/>
    <col min="2" max="2" width="14.25" style="2" customWidth="1"/>
    <col min="3" max="8" width="17" style="63" customWidth="1"/>
    <col min="9" max="9" width="6.875" style="61" customWidth="1"/>
    <col min="10" max="10" width="14.25" style="62" customWidth="1"/>
    <col min="11" max="16" width="17" style="62" customWidth="1"/>
    <col min="17" max="17" width="18.75" style="62" customWidth="1"/>
    <col min="18" max="16384" width="9" style="62"/>
  </cols>
  <sheetData>
    <row r="3" spans="1:16" s="58" customFormat="1" ht="90" x14ac:dyDescent="0.15">
      <c r="A3" s="53"/>
      <c r="B3" s="54"/>
      <c r="C3" s="55" t="s">
        <v>51</v>
      </c>
      <c r="D3" s="55" t="s">
        <v>52</v>
      </c>
      <c r="E3" s="55" t="s">
        <v>53</v>
      </c>
      <c r="F3" s="56" t="s">
        <v>54</v>
      </c>
      <c r="G3" s="55" t="s">
        <v>55</v>
      </c>
      <c r="H3" s="56" t="s">
        <v>56</v>
      </c>
      <c r="I3" s="57"/>
    </row>
    <row r="4" spans="1:16" ht="45.75" customHeight="1" x14ac:dyDescent="0.15">
      <c r="B4" s="59" t="s">
        <v>50</v>
      </c>
      <c r="C4" s="60" t="s">
        <v>57</v>
      </c>
      <c r="D4" s="60" t="s">
        <v>57</v>
      </c>
      <c r="E4" s="60" t="s">
        <v>57</v>
      </c>
      <c r="F4" s="60" t="s">
        <v>59</v>
      </c>
      <c r="G4" s="60" t="s">
        <v>59</v>
      </c>
      <c r="H4" s="60" t="s">
        <v>57</v>
      </c>
    </row>
    <row r="5" spans="1:16" ht="45.75" customHeight="1" x14ac:dyDescent="0.15">
      <c r="B5" s="59" t="s">
        <v>67</v>
      </c>
      <c r="C5" s="60" t="s">
        <v>58</v>
      </c>
      <c r="D5" s="60" t="s">
        <v>57</v>
      </c>
      <c r="E5" s="60" t="s">
        <v>57</v>
      </c>
      <c r="F5" s="60" t="s">
        <v>58</v>
      </c>
      <c r="G5" s="60" t="s">
        <v>58</v>
      </c>
      <c r="H5" s="60" t="s">
        <v>58</v>
      </c>
    </row>
    <row r="6" spans="1:16" ht="17.25" customHeight="1" x14ac:dyDescent="0.15"/>
    <row r="7" spans="1:16" ht="17.25" customHeight="1" x14ac:dyDescent="0.15"/>
    <row r="8" spans="1:16" ht="17.25" customHeight="1" x14ac:dyDescent="0.15"/>
    <row r="9" spans="1:16" ht="6" customHeight="1" x14ac:dyDescent="0.15"/>
    <row r="10" spans="1:16" ht="17.25" customHeight="1" x14ac:dyDescent="0.15">
      <c r="B10" s="62"/>
      <c r="C10" s="62"/>
      <c r="D10" s="62"/>
      <c r="E10" s="62"/>
      <c r="F10" s="62"/>
      <c r="G10" s="62"/>
      <c r="H10" s="62"/>
    </row>
    <row r="11" spans="1:16" ht="17.25" customHeight="1" x14ac:dyDescent="0.15">
      <c r="A11" s="62"/>
      <c r="B11" s="92" t="s">
        <v>69</v>
      </c>
      <c r="I11" s="62"/>
      <c r="J11" s="92" t="s">
        <v>81</v>
      </c>
      <c r="K11" s="63"/>
      <c r="L11" s="63"/>
      <c r="M11" s="63"/>
      <c r="N11" s="63"/>
      <c r="O11" s="63"/>
      <c r="P11" s="63"/>
    </row>
    <row r="12" spans="1:16" ht="5.25" customHeight="1" x14ac:dyDescent="0.15">
      <c r="A12" s="62"/>
      <c r="I12" s="62"/>
      <c r="J12" s="2"/>
      <c r="K12" s="63"/>
      <c r="L12" s="63"/>
      <c r="M12" s="63"/>
      <c r="N12" s="63"/>
      <c r="O12" s="63"/>
      <c r="P12" s="63"/>
    </row>
    <row r="13" spans="1:16" ht="18.75" customHeight="1" x14ac:dyDescent="0.15">
      <c r="A13" s="62"/>
      <c r="B13" s="1119"/>
      <c r="C13" s="1117" t="s">
        <v>72</v>
      </c>
      <c r="D13" s="1117"/>
      <c r="E13" s="1117"/>
      <c r="F13" s="1117" t="s">
        <v>79</v>
      </c>
      <c r="G13" s="1117"/>
      <c r="H13" s="1118"/>
      <c r="I13" s="62"/>
      <c r="J13" s="1119"/>
      <c r="K13" s="1117" t="s">
        <v>72</v>
      </c>
      <c r="L13" s="1117"/>
      <c r="M13" s="1117"/>
      <c r="N13" s="1117" t="s">
        <v>79</v>
      </c>
      <c r="O13" s="1117"/>
      <c r="P13" s="1118"/>
    </row>
    <row r="14" spans="1:16" ht="18.75" customHeight="1" x14ac:dyDescent="0.15">
      <c r="A14" s="62"/>
      <c r="B14" s="1120"/>
      <c r="C14" s="93" t="s">
        <v>73</v>
      </c>
      <c r="D14" s="93" t="s">
        <v>74</v>
      </c>
      <c r="E14" s="93" t="s">
        <v>75</v>
      </c>
      <c r="F14" s="93" t="s">
        <v>76</v>
      </c>
      <c r="G14" s="93" t="s">
        <v>77</v>
      </c>
      <c r="H14" s="96" t="s">
        <v>78</v>
      </c>
      <c r="I14" s="62"/>
      <c r="J14" s="1120"/>
      <c r="K14" s="93" t="s">
        <v>73</v>
      </c>
      <c r="L14" s="93" t="s">
        <v>74</v>
      </c>
      <c r="M14" s="93" t="s">
        <v>75</v>
      </c>
      <c r="N14" s="93" t="s">
        <v>76</v>
      </c>
      <c r="O14" s="93" t="s">
        <v>77</v>
      </c>
      <c r="P14" s="96" t="s">
        <v>78</v>
      </c>
    </row>
    <row r="15" spans="1:16" ht="26.25" customHeight="1" x14ac:dyDescent="0.15">
      <c r="A15" s="62"/>
      <c r="B15" s="97" t="s">
        <v>70</v>
      </c>
      <c r="C15" s="95" t="s">
        <v>80</v>
      </c>
      <c r="D15" s="95" t="s">
        <v>80</v>
      </c>
      <c r="E15" s="95" t="s">
        <v>80</v>
      </c>
      <c r="F15" s="95" t="s">
        <v>80</v>
      </c>
      <c r="G15" s="95" t="s">
        <v>80</v>
      </c>
      <c r="H15" s="98" t="s">
        <v>80</v>
      </c>
      <c r="I15" s="62"/>
      <c r="J15" s="97" t="s">
        <v>70</v>
      </c>
      <c r="K15" s="95" t="s">
        <v>80</v>
      </c>
      <c r="L15" s="95" t="s">
        <v>80</v>
      </c>
      <c r="M15" s="95" t="s">
        <v>80</v>
      </c>
      <c r="N15" s="94" t="s">
        <v>7</v>
      </c>
      <c r="O15" s="94" t="s">
        <v>7</v>
      </c>
      <c r="P15" s="103" t="s">
        <v>7</v>
      </c>
    </row>
    <row r="16" spans="1:16" ht="26.25" customHeight="1" x14ac:dyDescent="0.15">
      <c r="A16" s="62"/>
      <c r="B16" s="195" t="s">
        <v>71</v>
      </c>
      <c r="C16" s="196" t="s">
        <v>205</v>
      </c>
      <c r="D16" s="196" t="s">
        <v>205</v>
      </c>
      <c r="E16" s="196" t="s">
        <v>206</v>
      </c>
      <c r="F16" s="196" t="s">
        <v>206</v>
      </c>
      <c r="G16" s="196" t="s">
        <v>206</v>
      </c>
      <c r="H16" s="197" t="s">
        <v>206</v>
      </c>
      <c r="I16" s="62"/>
      <c r="J16" s="195" t="s">
        <v>71</v>
      </c>
      <c r="K16" s="196" t="s">
        <v>205</v>
      </c>
      <c r="L16" s="196" t="s">
        <v>205</v>
      </c>
      <c r="M16" s="196" t="s">
        <v>206</v>
      </c>
      <c r="N16" s="94" t="s">
        <v>7</v>
      </c>
      <c r="O16" s="94" t="s">
        <v>7</v>
      </c>
      <c r="P16" s="103" t="s">
        <v>7</v>
      </c>
    </row>
    <row r="17" spans="1:16" ht="26.25" customHeight="1" x14ac:dyDescent="0.15">
      <c r="A17" s="62"/>
      <c r="B17" s="99" t="s">
        <v>207</v>
      </c>
      <c r="C17" s="100" t="s">
        <v>7</v>
      </c>
      <c r="D17" s="100" t="s">
        <v>7</v>
      </c>
      <c r="E17" s="100" t="s">
        <v>7</v>
      </c>
      <c r="F17" s="101" t="s">
        <v>80</v>
      </c>
      <c r="G17" s="101" t="s">
        <v>80</v>
      </c>
      <c r="H17" s="102" t="s">
        <v>208</v>
      </c>
      <c r="I17" s="62"/>
      <c r="J17" s="99" t="s">
        <v>207</v>
      </c>
      <c r="K17" s="100" t="s">
        <v>7</v>
      </c>
      <c r="L17" s="100" t="s">
        <v>7</v>
      </c>
      <c r="M17" s="100" t="s">
        <v>7</v>
      </c>
      <c r="N17" s="100" t="s">
        <v>7</v>
      </c>
      <c r="O17" s="100" t="s">
        <v>7</v>
      </c>
      <c r="P17" s="104" t="s">
        <v>7</v>
      </c>
    </row>
    <row r="18" spans="1:16" ht="18.75" customHeight="1" x14ac:dyDescent="0.15">
      <c r="A18" s="62"/>
      <c r="B18" s="62"/>
      <c r="C18" s="62"/>
      <c r="D18" s="62"/>
      <c r="E18" s="62"/>
      <c r="F18" s="62"/>
      <c r="G18" s="62"/>
      <c r="H18" s="62"/>
      <c r="I18" s="62"/>
    </row>
    <row r="19" spans="1:16" ht="17.25" customHeight="1" x14ac:dyDescent="0.15">
      <c r="A19" s="62"/>
      <c r="B19" s="62"/>
      <c r="C19" s="62"/>
      <c r="D19" s="62"/>
      <c r="E19" s="62"/>
      <c r="F19" s="62"/>
      <c r="G19" s="62"/>
      <c r="H19" s="62"/>
      <c r="I19" s="62"/>
    </row>
    <row r="20" spans="1:16" ht="5.25" customHeight="1" x14ac:dyDescent="0.15">
      <c r="A20" s="62"/>
      <c r="B20" s="62"/>
      <c r="C20" s="62"/>
      <c r="D20" s="62"/>
      <c r="E20" s="62"/>
      <c r="F20" s="62"/>
      <c r="G20" s="62"/>
      <c r="H20" s="62"/>
      <c r="I20" s="62"/>
    </row>
    <row r="21" spans="1:16" ht="18.75" customHeight="1" x14ac:dyDescent="0.15">
      <c r="A21" s="62"/>
      <c r="B21" s="62"/>
      <c r="C21" s="62"/>
      <c r="D21" s="62"/>
      <c r="E21" s="62"/>
      <c r="F21" s="62"/>
      <c r="G21" s="62"/>
      <c r="H21" s="62"/>
      <c r="I21" s="62"/>
    </row>
    <row r="22" spans="1:16" ht="18.75" customHeight="1" x14ac:dyDescent="0.15">
      <c r="A22" s="62"/>
      <c r="B22" s="62"/>
      <c r="C22" s="62"/>
      <c r="D22" s="62"/>
      <c r="E22" s="62"/>
      <c r="F22" s="62"/>
      <c r="G22" s="62"/>
      <c r="H22" s="62"/>
      <c r="I22" s="62"/>
    </row>
    <row r="23" spans="1:16" ht="26.25" customHeight="1" x14ac:dyDescent="0.15">
      <c r="A23" s="62"/>
      <c r="B23" s="62"/>
      <c r="C23" s="62"/>
      <c r="D23" s="62"/>
      <c r="E23" s="62"/>
      <c r="F23" s="62"/>
      <c r="G23" s="62"/>
      <c r="H23" s="62"/>
      <c r="I23" s="62"/>
    </row>
    <row r="24" spans="1:16" ht="26.25" customHeight="1" x14ac:dyDescent="0.15">
      <c r="A24" s="62"/>
      <c r="B24" s="62"/>
      <c r="C24" s="62"/>
      <c r="D24" s="62"/>
      <c r="E24" s="62"/>
      <c r="F24" s="62"/>
      <c r="G24" s="62"/>
      <c r="H24" s="62"/>
      <c r="I24" s="62"/>
    </row>
    <row r="25" spans="1:16" ht="26.25" customHeight="1" x14ac:dyDescent="0.15">
      <c r="A25" s="62"/>
      <c r="B25" s="62"/>
      <c r="C25" s="62"/>
      <c r="D25" s="62"/>
      <c r="E25" s="62"/>
      <c r="F25" s="62"/>
      <c r="G25" s="62"/>
      <c r="H25" s="62"/>
      <c r="I25" s="62"/>
    </row>
    <row r="26" spans="1:16" x14ac:dyDescent="0.15">
      <c r="A26" s="62"/>
      <c r="B26" s="62"/>
      <c r="C26" s="62"/>
      <c r="D26" s="62"/>
      <c r="E26" s="62"/>
      <c r="F26" s="62"/>
      <c r="G26" s="62"/>
      <c r="H26" s="62"/>
      <c r="I26" s="62"/>
    </row>
    <row r="27" spans="1:16" x14ac:dyDescent="0.15">
      <c r="A27" s="62"/>
      <c r="B27" s="62"/>
      <c r="C27" s="62"/>
      <c r="D27" s="62"/>
      <c r="E27" s="62"/>
      <c r="F27" s="62"/>
      <c r="G27" s="62"/>
      <c r="H27" s="62"/>
      <c r="I27" s="62"/>
    </row>
    <row r="28" spans="1:16" x14ac:dyDescent="0.15">
      <c r="A28" s="62"/>
      <c r="B28" s="62"/>
      <c r="C28" s="62"/>
      <c r="D28" s="62"/>
      <c r="E28" s="62"/>
      <c r="F28" s="62"/>
      <c r="G28" s="62"/>
      <c r="H28" s="62"/>
      <c r="I28" s="62"/>
    </row>
    <row r="29" spans="1:16" x14ac:dyDescent="0.15">
      <c r="A29" s="62"/>
      <c r="B29" s="62"/>
      <c r="C29" s="62"/>
      <c r="D29" s="62"/>
      <c r="E29" s="62"/>
      <c r="F29" s="62"/>
      <c r="G29" s="62"/>
      <c r="H29" s="62"/>
      <c r="I29" s="62"/>
    </row>
    <row r="30" spans="1:16" x14ac:dyDescent="0.15">
      <c r="A30" s="62"/>
      <c r="B30" s="62"/>
      <c r="C30" s="62"/>
      <c r="D30" s="62"/>
      <c r="E30" s="62"/>
      <c r="F30" s="62"/>
      <c r="G30" s="62"/>
      <c r="H30" s="62"/>
      <c r="I30" s="62"/>
    </row>
    <row r="31" spans="1:16" x14ac:dyDescent="0.15">
      <c r="A31" s="62"/>
      <c r="B31" s="62"/>
      <c r="C31" s="62"/>
      <c r="D31" s="62"/>
      <c r="E31" s="62"/>
      <c r="F31" s="62"/>
      <c r="G31" s="62"/>
      <c r="H31" s="62"/>
      <c r="I31" s="62"/>
    </row>
    <row r="32" spans="1:16" x14ac:dyDescent="0.15">
      <c r="A32" s="62"/>
      <c r="B32" s="62"/>
      <c r="C32" s="62"/>
      <c r="D32" s="62"/>
      <c r="E32" s="62"/>
      <c r="F32" s="62"/>
      <c r="G32" s="62"/>
      <c r="H32" s="62"/>
      <c r="I32" s="62"/>
    </row>
    <row r="33" s="62" customFormat="1" x14ac:dyDescent="0.15"/>
    <row r="34" s="62" customFormat="1" x14ac:dyDescent="0.15"/>
    <row r="35" s="62" customFormat="1" x14ac:dyDescent="0.15"/>
    <row r="36" s="62" customFormat="1" x14ac:dyDescent="0.15"/>
  </sheetData>
  <sheetProtection selectLockedCells="1"/>
  <mergeCells count="6">
    <mergeCell ref="N13:P13"/>
    <mergeCell ref="C13:E13"/>
    <mergeCell ref="F13:H13"/>
    <mergeCell ref="B13:B14"/>
    <mergeCell ref="J13:J14"/>
    <mergeCell ref="K13:M13"/>
  </mergeCells>
  <phoneticPr fontId="4"/>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5"/>
  </sheetPr>
  <dimension ref="A1:P124"/>
  <sheetViews>
    <sheetView showGridLines="0" view="pageBreakPreview" zoomScale="115" zoomScaleNormal="100" zoomScaleSheetLayoutView="115" workbookViewId="0">
      <selection activeCell="AT22" sqref="AT22"/>
    </sheetView>
  </sheetViews>
  <sheetFormatPr defaultColWidth="6.25" defaultRowHeight="18.75" x14ac:dyDescent="0.15"/>
  <cols>
    <col min="1" max="1" width="3.75" style="1" customWidth="1"/>
    <col min="2" max="15" width="7.5" style="1" customWidth="1"/>
    <col min="16" max="16" width="3.75" style="1" customWidth="1"/>
    <col min="17" max="16384" width="6.25" style="1"/>
  </cols>
  <sheetData>
    <row r="1" spans="1:16" x14ac:dyDescent="0.15">
      <c r="O1" s="1" t="s">
        <v>622</v>
      </c>
    </row>
    <row r="2" spans="1:16" ht="17.25" customHeight="1" x14ac:dyDescent="0.15">
      <c r="A2" s="448" t="s">
        <v>623</v>
      </c>
      <c r="B2" s="449"/>
      <c r="C2" s="449"/>
      <c r="D2" s="449"/>
      <c r="E2" s="449"/>
      <c r="F2" s="449"/>
      <c r="G2" s="449"/>
      <c r="H2" s="449"/>
      <c r="I2" s="449"/>
      <c r="J2" s="449"/>
      <c r="K2" s="449"/>
      <c r="L2" s="449"/>
      <c r="M2" s="449"/>
      <c r="N2" s="449"/>
      <c r="O2" s="449"/>
      <c r="P2" s="450"/>
    </row>
    <row r="3" spans="1:16" s="49" customFormat="1" ht="13.5" customHeight="1" x14ac:dyDescent="0.15">
      <c r="B3" s="443" t="s">
        <v>2</v>
      </c>
      <c r="C3" s="443"/>
      <c r="D3" s="443"/>
      <c r="E3" s="443"/>
      <c r="F3" s="443"/>
      <c r="G3" s="443"/>
      <c r="H3" s="443"/>
      <c r="I3" s="443"/>
      <c r="J3" s="443"/>
      <c r="K3" s="443"/>
      <c r="L3" s="443"/>
      <c r="M3" s="443"/>
      <c r="N3" s="443"/>
      <c r="O3" s="443"/>
    </row>
    <row r="4" spans="1:16" s="49" customFormat="1" ht="13.5" customHeight="1" x14ac:dyDescent="0.15">
      <c r="B4" s="451" t="s">
        <v>3</v>
      </c>
      <c r="C4" s="451"/>
      <c r="D4" s="451"/>
      <c r="E4" s="451"/>
      <c r="F4" s="451"/>
      <c r="G4" s="451"/>
      <c r="H4" s="451"/>
      <c r="I4" s="451"/>
      <c r="J4" s="451"/>
      <c r="K4" s="451"/>
      <c r="L4" s="451"/>
      <c r="M4" s="451"/>
      <c r="N4" s="451"/>
      <c r="O4" s="451"/>
    </row>
    <row r="5" spans="1:16" s="49" customFormat="1" ht="13.5" customHeight="1" x14ac:dyDescent="0.15">
      <c r="B5" s="443" t="s">
        <v>624</v>
      </c>
      <c r="C5" s="443"/>
      <c r="D5" s="443"/>
      <c r="E5" s="443"/>
      <c r="F5" s="443"/>
      <c r="G5" s="443"/>
      <c r="H5" s="443"/>
      <c r="I5" s="443"/>
      <c r="J5" s="443"/>
      <c r="K5" s="443"/>
      <c r="L5" s="443"/>
      <c r="M5" s="443"/>
      <c r="N5" s="443"/>
      <c r="O5" s="443"/>
    </row>
    <row r="6" spans="1:16" s="49" customFormat="1" ht="13.5" customHeight="1" x14ac:dyDescent="0.15">
      <c r="B6" s="443" t="s">
        <v>625</v>
      </c>
      <c r="C6" s="443"/>
      <c r="D6" s="443"/>
      <c r="E6" s="443"/>
      <c r="F6" s="443"/>
      <c r="G6" s="443"/>
      <c r="H6" s="443"/>
      <c r="I6" s="443"/>
      <c r="J6" s="443"/>
      <c r="K6" s="443"/>
      <c r="L6" s="443"/>
      <c r="M6" s="443"/>
      <c r="N6" s="443"/>
      <c r="O6" s="443"/>
    </row>
    <row r="7" spans="1:16" s="49" customFormat="1" ht="13.5" customHeight="1" x14ac:dyDescent="0.15">
      <c r="B7" s="443" t="s">
        <v>626</v>
      </c>
      <c r="C7" s="443"/>
      <c r="D7" s="443"/>
      <c r="E7" s="443"/>
      <c r="F7" s="443"/>
      <c r="G7" s="443"/>
      <c r="H7" s="443"/>
      <c r="I7" s="443"/>
      <c r="J7" s="443"/>
      <c r="K7" s="443"/>
      <c r="L7" s="443"/>
      <c r="M7" s="443"/>
      <c r="N7" s="443"/>
      <c r="O7" s="443"/>
    </row>
    <row r="8" spans="1:16" s="49" customFormat="1" ht="13.5" customHeight="1" x14ac:dyDescent="0.15">
      <c r="B8" s="443" t="s">
        <v>627</v>
      </c>
      <c r="C8" s="443"/>
      <c r="D8" s="443"/>
      <c r="E8" s="443"/>
      <c r="F8" s="443"/>
      <c r="G8" s="443"/>
      <c r="H8" s="443"/>
      <c r="I8" s="443"/>
      <c r="J8" s="443"/>
      <c r="K8" s="443"/>
      <c r="L8" s="443"/>
      <c r="M8" s="443"/>
      <c r="N8" s="443"/>
      <c r="O8" s="443"/>
    </row>
    <row r="9" spans="1:16" s="49" customFormat="1" ht="13.5" customHeight="1" x14ac:dyDescent="0.15">
      <c r="B9" s="443" t="s">
        <v>628</v>
      </c>
      <c r="C9" s="443"/>
      <c r="D9" s="443"/>
      <c r="E9" s="443"/>
      <c r="F9" s="443"/>
      <c r="G9" s="443"/>
      <c r="H9" s="443"/>
      <c r="I9" s="443"/>
      <c r="J9" s="443"/>
      <c r="K9" s="443"/>
      <c r="L9" s="443"/>
      <c r="M9" s="443"/>
      <c r="N9" s="443"/>
      <c r="O9" s="443"/>
    </row>
    <row r="10" spans="1:16" s="49" customFormat="1" ht="13.5" customHeight="1" x14ac:dyDescent="0.15">
      <c r="B10" s="443" t="s">
        <v>629</v>
      </c>
      <c r="C10" s="443"/>
      <c r="D10" s="443"/>
      <c r="E10" s="443"/>
      <c r="F10" s="443"/>
      <c r="G10" s="443"/>
      <c r="H10" s="443"/>
      <c r="I10" s="443"/>
      <c r="J10" s="443"/>
      <c r="K10" s="443"/>
      <c r="L10" s="443"/>
      <c r="M10" s="443"/>
      <c r="N10" s="443"/>
      <c r="O10" s="443"/>
    </row>
    <row r="11" spans="1:16" s="49" customFormat="1" ht="13.5" customHeight="1" x14ac:dyDescent="0.15">
      <c r="B11" s="443" t="s">
        <v>630</v>
      </c>
      <c r="C11" s="443"/>
      <c r="D11" s="443"/>
      <c r="E11" s="443"/>
      <c r="F11" s="443"/>
      <c r="G11" s="443"/>
      <c r="H11" s="443"/>
      <c r="I11" s="443"/>
      <c r="J11" s="443"/>
      <c r="K11" s="443"/>
      <c r="L11" s="443"/>
      <c r="M11" s="443"/>
      <c r="N11" s="443"/>
      <c r="O11" s="443"/>
    </row>
    <row r="12" spans="1:16" s="49" customFormat="1" ht="13.5" customHeight="1" x14ac:dyDescent="0.15">
      <c r="B12" s="443" t="s">
        <v>631</v>
      </c>
      <c r="C12" s="443"/>
      <c r="D12" s="443"/>
      <c r="E12" s="443"/>
      <c r="F12" s="443"/>
      <c r="G12" s="443"/>
      <c r="H12" s="443"/>
      <c r="I12" s="443"/>
      <c r="J12" s="443"/>
      <c r="K12" s="443"/>
      <c r="L12" s="443"/>
      <c r="M12" s="443"/>
      <c r="N12" s="443"/>
      <c r="O12" s="443"/>
    </row>
    <row r="13" spans="1:16" s="49" customFormat="1" ht="13.5" customHeight="1" x14ac:dyDescent="0.15">
      <c r="B13" s="443" t="s">
        <v>632</v>
      </c>
      <c r="C13" s="443"/>
      <c r="D13" s="443"/>
      <c r="E13" s="443"/>
      <c r="F13" s="443"/>
      <c r="G13" s="443"/>
      <c r="H13" s="443"/>
      <c r="I13" s="443"/>
      <c r="J13" s="443"/>
      <c r="K13" s="443"/>
      <c r="L13" s="443"/>
      <c r="M13" s="443"/>
      <c r="N13" s="443"/>
      <c r="O13" s="443"/>
    </row>
    <row r="14" spans="1:16" s="49" customFormat="1" ht="13.5" customHeight="1" x14ac:dyDescent="0.15">
      <c r="B14" s="443" t="s">
        <v>633</v>
      </c>
      <c r="C14" s="443"/>
      <c r="D14" s="443"/>
      <c r="E14" s="443"/>
      <c r="F14" s="443"/>
      <c r="G14" s="443"/>
      <c r="H14" s="443"/>
      <c r="I14" s="443"/>
      <c r="J14" s="443"/>
      <c r="K14" s="443"/>
      <c r="L14" s="443"/>
      <c r="M14" s="443"/>
      <c r="N14" s="443"/>
      <c r="O14" s="443"/>
    </row>
    <row r="15" spans="1:16" s="49" customFormat="1" ht="13.5" customHeight="1" x14ac:dyDescent="0.15">
      <c r="B15" s="443" t="s">
        <v>634</v>
      </c>
      <c r="C15" s="443"/>
      <c r="D15" s="443"/>
      <c r="E15" s="443"/>
      <c r="F15" s="443"/>
      <c r="G15" s="443"/>
      <c r="H15" s="443"/>
      <c r="I15" s="443"/>
      <c r="J15" s="443"/>
      <c r="K15" s="443"/>
      <c r="L15" s="443"/>
      <c r="M15" s="443"/>
      <c r="N15" s="443"/>
      <c r="O15" s="443"/>
    </row>
    <row r="16" spans="1:16" s="49" customFormat="1" ht="13.5" customHeight="1" x14ac:dyDescent="0.15">
      <c r="B16" s="443" t="s">
        <v>635</v>
      </c>
      <c r="C16" s="443"/>
      <c r="D16" s="443"/>
      <c r="E16" s="443"/>
      <c r="F16" s="443"/>
      <c r="G16" s="443"/>
      <c r="H16" s="443"/>
      <c r="I16" s="443"/>
      <c r="J16" s="443"/>
      <c r="K16" s="443"/>
      <c r="L16" s="443"/>
      <c r="M16" s="443"/>
      <c r="N16" s="443"/>
      <c r="O16" s="443"/>
    </row>
    <row r="17" spans="2:15" s="49" customFormat="1" ht="13.5" customHeight="1" x14ac:dyDescent="0.15">
      <c r="B17" s="443" t="s">
        <v>636</v>
      </c>
      <c r="C17" s="443"/>
      <c r="D17" s="443"/>
      <c r="E17" s="443"/>
      <c r="F17" s="443"/>
      <c r="G17" s="443"/>
      <c r="H17" s="443"/>
      <c r="I17" s="443"/>
      <c r="J17" s="443"/>
      <c r="K17" s="443"/>
      <c r="L17" s="443"/>
      <c r="M17" s="443"/>
      <c r="N17" s="443"/>
      <c r="O17" s="443"/>
    </row>
    <row r="18" spans="2:15" s="49" customFormat="1" ht="13.5" customHeight="1" x14ac:dyDescent="0.15">
      <c r="B18" s="443" t="s">
        <v>637</v>
      </c>
      <c r="C18" s="443"/>
      <c r="D18" s="443"/>
      <c r="E18" s="443"/>
      <c r="F18" s="443"/>
      <c r="G18" s="443"/>
      <c r="H18" s="443"/>
      <c r="I18" s="443"/>
      <c r="J18" s="443"/>
      <c r="K18" s="443"/>
      <c r="L18" s="443"/>
      <c r="M18" s="443"/>
      <c r="N18" s="443"/>
      <c r="O18" s="443"/>
    </row>
    <row r="19" spans="2:15" s="49" customFormat="1" ht="13.5" customHeight="1" x14ac:dyDescent="0.15">
      <c r="B19" s="443" t="s">
        <v>638</v>
      </c>
      <c r="C19" s="443"/>
      <c r="D19" s="443"/>
      <c r="E19" s="443"/>
      <c r="F19" s="443"/>
      <c r="G19" s="443"/>
      <c r="H19" s="443"/>
      <c r="I19" s="443"/>
      <c r="J19" s="443"/>
      <c r="K19" s="443"/>
      <c r="L19" s="443"/>
      <c r="M19" s="443"/>
      <c r="N19" s="443"/>
      <c r="O19" s="443"/>
    </row>
    <row r="20" spans="2:15" s="49" customFormat="1" ht="13.5" customHeight="1" x14ac:dyDescent="0.15">
      <c r="B20" s="443" t="s">
        <v>639</v>
      </c>
      <c r="C20" s="443"/>
      <c r="D20" s="443"/>
      <c r="E20" s="443"/>
      <c r="F20" s="443"/>
      <c r="G20" s="443"/>
      <c r="H20" s="443"/>
      <c r="I20" s="443"/>
      <c r="J20" s="443"/>
      <c r="K20" s="443"/>
      <c r="L20" s="443"/>
      <c r="M20" s="443"/>
      <c r="N20" s="443"/>
      <c r="O20" s="443"/>
    </row>
    <row r="21" spans="2:15" s="49" customFormat="1" ht="13.5" customHeight="1" x14ac:dyDescent="0.15">
      <c r="B21" s="443" t="s">
        <v>640</v>
      </c>
      <c r="C21" s="443"/>
      <c r="D21" s="443"/>
      <c r="E21" s="443"/>
      <c r="F21" s="443"/>
      <c r="G21" s="443"/>
      <c r="H21" s="443"/>
      <c r="I21" s="443"/>
      <c r="J21" s="443"/>
      <c r="K21" s="443"/>
      <c r="L21" s="443"/>
      <c r="M21" s="443"/>
      <c r="N21" s="443"/>
      <c r="O21" s="443"/>
    </row>
    <row r="22" spans="2:15" s="49" customFormat="1" ht="13.5" customHeight="1" x14ac:dyDescent="0.15">
      <c r="B22" s="443" t="s">
        <v>641</v>
      </c>
      <c r="C22" s="443"/>
      <c r="D22" s="443"/>
      <c r="E22" s="443"/>
      <c r="F22" s="443"/>
      <c r="G22" s="443"/>
      <c r="H22" s="443"/>
      <c r="I22" s="443"/>
      <c r="J22" s="443"/>
      <c r="K22" s="443"/>
      <c r="L22" s="443"/>
      <c r="M22" s="443"/>
      <c r="N22" s="443"/>
      <c r="O22" s="443"/>
    </row>
    <row r="23" spans="2:15" s="49" customFormat="1" ht="13.5" customHeight="1" x14ac:dyDescent="0.15">
      <c r="B23" s="443" t="s">
        <v>642</v>
      </c>
      <c r="C23" s="443"/>
      <c r="D23" s="443"/>
      <c r="E23" s="443"/>
      <c r="F23" s="443"/>
      <c r="G23" s="443"/>
      <c r="H23" s="443"/>
      <c r="I23" s="443"/>
      <c r="J23" s="443"/>
      <c r="K23" s="443"/>
      <c r="L23" s="443"/>
      <c r="M23" s="443"/>
      <c r="N23" s="443"/>
      <c r="O23" s="443"/>
    </row>
    <row r="24" spans="2:15" s="49" customFormat="1" ht="13.5" customHeight="1" x14ac:dyDescent="0.15">
      <c r="B24" s="443" t="s">
        <v>643</v>
      </c>
      <c r="C24" s="443"/>
      <c r="D24" s="443"/>
      <c r="E24" s="443"/>
      <c r="F24" s="443"/>
      <c r="G24" s="443"/>
      <c r="H24" s="443"/>
      <c r="I24" s="443"/>
      <c r="J24" s="443"/>
      <c r="K24" s="443"/>
      <c r="L24" s="443"/>
      <c r="M24" s="443"/>
      <c r="N24" s="443"/>
      <c r="O24" s="443"/>
    </row>
    <row r="25" spans="2:15" s="49" customFormat="1" ht="13.5" customHeight="1" x14ac:dyDescent="0.15">
      <c r="B25" s="443" t="s">
        <v>644</v>
      </c>
      <c r="C25" s="443"/>
      <c r="D25" s="443"/>
      <c r="E25" s="443"/>
      <c r="F25" s="443"/>
      <c r="G25" s="443"/>
      <c r="H25" s="443"/>
      <c r="I25" s="443"/>
      <c r="J25" s="443"/>
      <c r="K25" s="443"/>
      <c r="L25" s="443"/>
      <c r="M25" s="443"/>
      <c r="N25" s="443"/>
      <c r="O25" s="443"/>
    </row>
    <row r="26" spans="2:15" s="49" customFormat="1" ht="13.5" customHeight="1" x14ac:dyDescent="0.15">
      <c r="B26" s="443" t="s">
        <v>645</v>
      </c>
      <c r="C26" s="443"/>
      <c r="D26" s="443"/>
      <c r="E26" s="443"/>
      <c r="F26" s="443"/>
      <c r="G26" s="443"/>
      <c r="H26" s="443"/>
      <c r="I26" s="443"/>
      <c r="J26" s="443"/>
      <c r="K26" s="443"/>
      <c r="L26" s="443"/>
      <c r="M26" s="443"/>
      <c r="N26" s="443"/>
      <c r="O26" s="443"/>
    </row>
    <row r="27" spans="2:15" s="49" customFormat="1" ht="13.5" customHeight="1" x14ac:dyDescent="0.15">
      <c r="B27" s="443" t="s">
        <v>646</v>
      </c>
      <c r="C27" s="443"/>
      <c r="D27" s="443"/>
      <c r="E27" s="443"/>
      <c r="F27" s="443"/>
      <c r="G27" s="443"/>
      <c r="H27" s="443"/>
      <c r="I27" s="443"/>
      <c r="J27" s="443"/>
      <c r="K27" s="443"/>
      <c r="L27" s="443"/>
      <c r="M27" s="443"/>
      <c r="N27" s="443"/>
      <c r="O27" s="443"/>
    </row>
    <row r="28" spans="2:15" s="49" customFormat="1" ht="13.5" customHeight="1" x14ac:dyDescent="0.15">
      <c r="B28" s="443" t="s">
        <v>647</v>
      </c>
      <c r="C28" s="443"/>
      <c r="D28" s="443"/>
      <c r="E28" s="443"/>
      <c r="F28" s="443"/>
      <c r="G28" s="443"/>
      <c r="H28" s="443"/>
      <c r="I28" s="443"/>
      <c r="J28" s="443"/>
      <c r="K28" s="443"/>
      <c r="L28" s="443"/>
      <c r="M28" s="443"/>
      <c r="N28" s="443"/>
      <c r="O28" s="443"/>
    </row>
    <row r="29" spans="2:15" s="49" customFormat="1" ht="13.5" customHeight="1" x14ac:dyDescent="0.15">
      <c r="B29" s="443" t="s">
        <v>648</v>
      </c>
      <c r="C29" s="443"/>
      <c r="D29" s="443"/>
      <c r="E29" s="443"/>
      <c r="F29" s="443"/>
      <c r="G29" s="443"/>
      <c r="H29" s="443"/>
      <c r="I29" s="443"/>
      <c r="J29" s="443"/>
      <c r="K29" s="443"/>
      <c r="L29" s="443"/>
      <c r="M29" s="443"/>
      <c r="N29" s="443"/>
      <c r="O29" s="443"/>
    </row>
    <row r="30" spans="2:15" s="49" customFormat="1" ht="13.5" customHeight="1" x14ac:dyDescent="0.15">
      <c r="B30" s="443" t="s">
        <v>649</v>
      </c>
      <c r="C30" s="443"/>
      <c r="D30" s="443"/>
      <c r="E30" s="443"/>
      <c r="F30" s="443"/>
      <c r="G30" s="443"/>
      <c r="H30" s="443"/>
      <c r="I30" s="443"/>
      <c r="J30" s="443"/>
      <c r="K30" s="443"/>
      <c r="L30" s="443"/>
      <c r="M30" s="443"/>
      <c r="N30" s="443"/>
      <c r="O30" s="443"/>
    </row>
    <row r="31" spans="2:15" s="49" customFormat="1" ht="13.5" customHeight="1" x14ac:dyDescent="0.15">
      <c r="B31" s="443" t="s">
        <v>650</v>
      </c>
      <c r="C31" s="443"/>
      <c r="D31" s="443"/>
      <c r="E31" s="443"/>
      <c r="F31" s="443"/>
      <c r="G31" s="443"/>
      <c r="H31" s="443"/>
      <c r="I31" s="443"/>
      <c r="J31" s="443"/>
      <c r="K31" s="443"/>
      <c r="L31" s="443"/>
      <c r="M31" s="443"/>
      <c r="N31" s="443"/>
      <c r="O31" s="443"/>
    </row>
    <row r="32" spans="2:15" s="49" customFormat="1" ht="13.5" customHeight="1" x14ac:dyDescent="0.15">
      <c r="B32" s="443" t="s">
        <v>651</v>
      </c>
      <c r="C32" s="443"/>
      <c r="D32" s="443"/>
      <c r="E32" s="443"/>
      <c r="F32" s="443"/>
      <c r="G32" s="443"/>
      <c r="H32" s="443"/>
      <c r="I32" s="443"/>
      <c r="J32" s="443"/>
      <c r="K32" s="443"/>
      <c r="L32" s="443"/>
      <c r="M32" s="443"/>
      <c r="N32" s="443"/>
      <c r="O32" s="443"/>
    </row>
    <row r="33" spans="2:15" s="49" customFormat="1" ht="13.5" customHeight="1" x14ac:dyDescent="0.15">
      <c r="B33" s="443" t="s">
        <v>652</v>
      </c>
      <c r="C33" s="443"/>
      <c r="D33" s="443"/>
      <c r="E33" s="443"/>
      <c r="F33" s="443"/>
      <c r="G33" s="443"/>
      <c r="H33" s="443"/>
      <c r="I33" s="443"/>
      <c r="J33" s="443"/>
      <c r="K33" s="443"/>
      <c r="L33" s="443"/>
      <c r="M33" s="443"/>
      <c r="N33" s="443"/>
      <c r="O33" s="443"/>
    </row>
    <row r="34" spans="2:15" s="49" customFormat="1" ht="13.5" customHeight="1" x14ac:dyDescent="0.15">
      <c r="B34" s="443" t="s">
        <v>653</v>
      </c>
      <c r="C34" s="443"/>
      <c r="D34" s="443"/>
      <c r="E34" s="443"/>
      <c r="F34" s="443"/>
      <c r="G34" s="443"/>
      <c r="H34" s="443"/>
      <c r="I34" s="443"/>
      <c r="J34" s="443"/>
      <c r="K34" s="443"/>
      <c r="L34" s="443"/>
      <c r="M34" s="443"/>
      <c r="N34" s="443"/>
      <c r="O34" s="443"/>
    </row>
    <row r="35" spans="2:15" s="49" customFormat="1" ht="13.5" customHeight="1" x14ac:dyDescent="0.15">
      <c r="B35" s="9"/>
      <c r="C35" s="9"/>
      <c r="D35" s="9"/>
      <c r="E35" s="9"/>
      <c r="F35" s="9"/>
      <c r="G35" s="9"/>
      <c r="H35" s="9"/>
      <c r="I35" s="9"/>
      <c r="J35" s="9"/>
      <c r="K35" s="9"/>
      <c r="L35" s="9"/>
      <c r="M35" s="9"/>
      <c r="N35" s="9"/>
      <c r="O35" s="9"/>
    </row>
    <row r="36" spans="2:15" s="49" customFormat="1" ht="13.5" customHeight="1" x14ac:dyDescent="0.15">
      <c r="B36" s="443" t="s">
        <v>446</v>
      </c>
      <c r="C36" s="443"/>
      <c r="D36" s="443"/>
      <c r="E36" s="443"/>
      <c r="F36" s="443"/>
      <c r="G36" s="443"/>
      <c r="H36" s="443"/>
      <c r="I36" s="443"/>
      <c r="J36" s="443"/>
      <c r="K36" s="443"/>
      <c r="L36" s="443"/>
      <c r="M36" s="443"/>
      <c r="N36" s="443"/>
      <c r="O36" s="443"/>
    </row>
    <row r="37" spans="2:15" s="49" customFormat="1" ht="13.5" customHeight="1" x14ac:dyDescent="0.15">
      <c r="B37" s="443" t="s">
        <v>654</v>
      </c>
      <c r="C37" s="443"/>
      <c r="D37" s="443"/>
      <c r="E37" s="443"/>
      <c r="F37" s="443"/>
      <c r="G37" s="443"/>
      <c r="H37" s="443"/>
      <c r="I37" s="443"/>
      <c r="J37" s="443"/>
      <c r="K37" s="443"/>
      <c r="L37" s="443"/>
      <c r="M37" s="443"/>
      <c r="N37" s="443"/>
      <c r="O37" s="443"/>
    </row>
    <row r="38" spans="2:15" s="49" customFormat="1" ht="13.5" customHeight="1" x14ac:dyDescent="0.15">
      <c r="B38" s="443" t="s">
        <v>655</v>
      </c>
      <c r="C38" s="443"/>
      <c r="D38" s="443"/>
      <c r="E38" s="443"/>
      <c r="F38" s="443"/>
      <c r="G38" s="443"/>
      <c r="H38" s="443"/>
      <c r="I38" s="443"/>
      <c r="J38" s="443"/>
      <c r="K38" s="443"/>
      <c r="L38" s="443"/>
      <c r="M38" s="443"/>
      <c r="N38" s="443"/>
      <c r="O38" s="443"/>
    </row>
    <row r="39" spans="2:15" s="49" customFormat="1" ht="13.5" customHeight="1" x14ac:dyDescent="0.15">
      <c r="B39" s="9"/>
      <c r="C39" s="9"/>
      <c r="D39" s="9"/>
      <c r="E39" s="9"/>
      <c r="F39" s="9"/>
      <c r="G39" s="9"/>
      <c r="H39" s="9"/>
      <c r="I39" s="9"/>
      <c r="J39" s="9"/>
      <c r="K39" s="9"/>
      <c r="L39" s="9"/>
      <c r="M39" s="9"/>
      <c r="N39" s="9"/>
      <c r="O39" s="9"/>
    </row>
    <row r="40" spans="2:15" s="49" customFormat="1" ht="13.5" customHeight="1" x14ac:dyDescent="0.15">
      <c r="B40" s="443" t="s">
        <v>656</v>
      </c>
      <c r="C40" s="443"/>
      <c r="D40" s="443"/>
      <c r="E40" s="443"/>
      <c r="F40" s="443"/>
      <c r="G40" s="443"/>
      <c r="H40" s="443"/>
      <c r="I40" s="443"/>
      <c r="J40" s="443"/>
      <c r="K40" s="443"/>
      <c r="L40" s="443"/>
      <c r="M40" s="443"/>
      <c r="N40" s="443"/>
      <c r="O40" s="443"/>
    </row>
    <row r="41" spans="2:15" s="49" customFormat="1" ht="13.5" customHeight="1" x14ac:dyDescent="0.15">
      <c r="B41" s="443" t="s">
        <v>657</v>
      </c>
      <c r="C41" s="443"/>
      <c r="D41" s="443"/>
      <c r="E41" s="443"/>
      <c r="F41" s="443"/>
      <c r="G41" s="443"/>
      <c r="H41" s="443"/>
      <c r="I41" s="443"/>
      <c r="J41" s="443"/>
      <c r="K41" s="443"/>
      <c r="L41" s="443"/>
      <c r="M41" s="443"/>
      <c r="N41" s="443"/>
      <c r="O41" s="443"/>
    </row>
    <row r="42" spans="2:15" s="49" customFormat="1" ht="13.5" customHeight="1" x14ac:dyDescent="0.15">
      <c r="B42" s="443" t="s">
        <v>658</v>
      </c>
      <c r="C42" s="443"/>
      <c r="D42" s="443"/>
      <c r="E42" s="443"/>
      <c r="F42" s="443"/>
      <c r="G42" s="443"/>
      <c r="H42" s="443"/>
      <c r="I42" s="443"/>
      <c r="J42" s="443"/>
      <c r="K42" s="443"/>
      <c r="L42" s="443"/>
      <c r="M42" s="443"/>
      <c r="N42" s="443"/>
      <c r="O42" s="443"/>
    </row>
    <row r="43" spans="2:15" s="49" customFormat="1" ht="13.5" customHeight="1" x14ac:dyDescent="0.15">
      <c r="B43" s="443" t="s">
        <v>659</v>
      </c>
      <c r="C43" s="443"/>
      <c r="D43" s="443"/>
      <c r="E43" s="443"/>
      <c r="F43" s="443"/>
      <c r="G43" s="443"/>
      <c r="H43" s="443"/>
      <c r="I43" s="443"/>
      <c r="J43" s="443"/>
      <c r="K43" s="443"/>
      <c r="L43" s="443"/>
      <c r="M43" s="443"/>
      <c r="N43" s="443"/>
      <c r="O43" s="443"/>
    </row>
    <row r="44" spans="2:15" s="49" customFormat="1" ht="13.5" customHeight="1" x14ac:dyDescent="0.15">
      <c r="B44" s="443" t="s">
        <v>660</v>
      </c>
      <c r="C44" s="443"/>
      <c r="D44" s="443"/>
      <c r="E44" s="443"/>
      <c r="F44" s="443"/>
      <c r="G44" s="443"/>
      <c r="H44" s="443"/>
      <c r="I44" s="443"/>
      <c r="J44" s="443"/>
      <c r="K44" s="443"/>
      <c r="L44" s="443"/>
      <c r="M44" s="443"/>
      <c r="N44" s="443"/>
      <c r="O44" s="443"/>
    </row>
    <row r="45" spans="2:15" s="49" customFormat="1" ht="13.5" customHeight="1" x14ac:dyDescent="0.15">
      <c r="B45" s="443" t="s">
        <v>661</v>
      </c>
      <c r="C45" s="443"/>
      <c r="D45" s="443"/>
      <c r="E45" s="443"/>
      <c r="F45" s="443"/>
      <c r="G45" s="443"/>
      <c r="H45" s="443"/>
      <c r="I45" s="443"/>
      <c r="J45" s="443"/>
      <c r="K45" s="443"/>
      <c r="L45" s="443"/>
      <c r="M45" s="443"/>
      <c r="N45" s="443"/>
      <c r="O45" s="443"/>
    </row>
    <row r="46" spans="2:15" s="49" customFormat="1" ht="13.5" customHeight="1" x14ac:dyDescent="0.15">
      <c r="B46" s="443" t="s">
        <v>662</v>
      </c>
      <c r="C46" s="443"/>
      <c r="D46" s="443"/>
      <c r="E46" s="443"/>
      <c r="F46" s="443"/>
      <c r="G46" s="443"/>
      <c r="H46" s="443"/>
      <c r="I46" s="443"/>
      <c r="J46" s="443"/>
      <c r="K46" s="443"/>
      <c r="L46" s="443"/>
      <c r="M46" s="443"/>
      <c r="N46" s="443"/>
      <c r="O46" s="443"/>
    </row>
    <row r="47" spans="2:15" s="49" customFormat="1" ht="13.5" customHeight="1" x14ac:dyDescent="0.15">
      <c r="B47" s="443" t="s">
        <v>663</v>
      </c>
      <c r="C47" s="443"/>
      <c r="D47" s="443"/>
      <c r="E47" s="443"/>
      <c r="F47" s="443"/>
      <c r="G47" s="443"/>
      <c r="H47" s="443"/>
      <c r="I47" s="443"/>
      <c r="J47" s="443"/>
      <c r="K47" s="443"/>
      <c r="L47" s="443"/>
      <c r="M47" s="443"/>
      <c r="N47" s="443"/>
      <c r="O47" s="443"/>
    </row>
    <row r="48" spans="2:15" s="49" customFormat="1" ht="13.5" customHeight="1" x14ac:dyDescent="0.15">
      <c r="B48" s="443" t="s">
        <v>664</v>
      </c>
      <c r="C48" s="443"/>
      <c r="D48" s="443"/>
      <c r="E48" s="443"/>
      <c r="F48" s="443"/>
      <c r="G48" s="443"/>
      <c r="H48" s="443"/>
      <c r="I48" s="443"/>
      <c r="J48" s="443"/>
      <c r="K48" s="443"/>
      <c r="L48" s="443"/>
      <c r="M48" s="443"/>
      <c r="N48" s="443"/>
      <c r="O48" s="443"/>
    </row>
    <row r="49" spans="2:15" s="49" customFormat="1" ht="13.5" customHeight="1" x14ac:dyDescent="0.15">
      <c r="B49" s="443" t="s">
        <v>665</v>
      </c>
      <c r="C49" s="443"/>
      <c r="D49" s="443"/>
      <c r="E49" s="443"/>
      <c r="F49" s="443"/>
      <c r="G49" s="443"/>
      <c r="H49" s="443"/>
      <c r="I49" s="443"/>
      <c r="J49" s="443"/>
      <c r="K49" s="443"/>
      <c r="L49" s="443"/>
      <c r="M49" s="443"/>
      <c r="N49" s="443"/>
      <c r="O49" s="443"/>
    </row>
    <row r="50" spans="2:15" s="49" customFormat="1" ht="13.5" customHeight="1" x14ac:dyDescent="0.15">
      <c r="B50" s="443" t="s">
        <v>666</v>
      </c>
      <c r="C50" s="443"/>
      <c r="D50" s="443"/>
      <c r="E50" s="443"/>
      <c r="F50" s="443"/>
      <c r="G50" s="443"/>
      <c r="H50" s="443"/>
      <c r="I50" s="443"/>
      <c r="J50" s="443"/>
      <c r="K50" s="443"/>
      <c r="L50" s="443"/>
      <c r="M50" s="443"/>
      <c r="N50" s="443"/>
      <c r="O50" s="443"/>
    </row>
    <row r="51" spans="2:15" s="49" customFormat="1" ht="13.5" customHeight="1" x14ac:dyDescent="0.15">
      <c r="B51" s="443" t="s">
        <v>667</v>
      </c>
      <c r="C51" s="443"/>
      <c r="D51" s="443"/>
      <c r="E51" s="443"/>
      <c r="F51" s="443"/>
      <c r="G51" s="443"/>
      <c r="H51" s="443"/>
      <c r="I51" s="443"/>
      <c r="J51" s="443"/>
      <c r="K51" s="443"/>
      <c r="L51" s="443"/>
      <c r="M51" s="443"/>
      <c r="N51" s="443"/>
      <c r="O51" s="443"/>
    </row>
    <row r="52" spans="2:15" s="49" customFormat="1" ht="13.5" customHeight="1" x14ac:dyDescent="0.15">
      <c r="B52" s="443" t="s">
        <v>668</v>
      </c>
      <c r="C52" s="443"/>
      <c r="D52" s="443"/>
      <c r="E52" s="443"/>
      <c r="F52" s="443"/>
      <c r="G52" s="443"/>
      <c r="H52" s="443"/>
      <c r="I52" s="443"/>
      <c r="J52" s="443"/>
      <c r="K52" s="443"/>
      <c r="L52" s="443"/>
      <c r="M52" s="443"/>
      <c r="N52" s="443"/>
      <c r="O52" s="443"/>
    </row>
    <row r="53" spans="2:15" s="49" customFormat="1" ht="13.5" customHeight="1" x14ac:dyDescent="0.15">
      <c r="B53" s="443" t="s">
        <v>669</v>
      </c>
      <c r="C53" s="443"/>
      <c r="D53" s="443"/>
      <c r="E53" s="443"/>
      <c r="F53" s="443"/>
      <c r="G53" s="443"/>
      <c r="H53" s="443"/>
      <c r="I53" s="443"/>
      <c r="J53" s="443"/>
      <c r="K53" s="443"/>
      <c r="L53" s="443"/>
      <c r="M53" s="443"/>
      <c r="N53" s="443"/>
      <c r="O53" s="443"/>
    </row>
    <row r="54" spans="2:15" s="49" customFormat="1" ht="13.5" customHeight="1" x14ac:dyDescent="0.15">
      <c r="B54" s="443" t="s">
        <v>670</v>
      </c>
      <c r="C54" s="443"/>
      <c r="D54" s="443"/>
      <c r="E54" s="443"/>
      <c r="F54" s="443"/>
      <c r="G54" s="443"/>
      <c r="H54" s="443"/>
      <c r="I54" s="443"/>
      <c r="J54" s="443"/>
      <c r="K54" s="443"/>
      <c r="L54" s="443"/>
      <c r="M54" s="443"/>
      <c r="N54" s="443"/>
      <c r="O54" s="443"/>
    </row>
    <row r="55" spans="2:15" s="49" customFormat="1" ht="13.5" customHeight="1" x14ac:dyDescent="0.15">
      <c r="B55" s="443" t="s">
        <v>671</v>
      </c>
      <c r="C55" s="443"/>
      <c r="D55" s="443"/>
      <c r="E55" s="443"/>
      <c r="F55" s="443"/>
      <c r="G55" s="443"/>
      <c r="H55" s="443"/>
      <c r="I55" s="443"/>
      <c r="J55" s="443"/>
      <c r="K55" s="443"/>
      <c r="L55" s="443"/>
      <c r="M55" s="443"/>
      <c r="N55" s="443"/>
      <c r="O55" s="443"/>
    </row>
    <row r="56" spans="2:15" s="49" customFormat="1" ht="13.5" customHeight="1" x14ac:dyDescent="0.15">
      <c r="B56" s="443" t="s">
        <v>672</v>
      </c>
      <c r="C56" s="443"/>
      <c r="D56" s="443"/>
      <c r="E56" s="443"/>
      <c r="F56" s="443"/>
      <c r="G56" s="443"/>
      <c r="H56" s="443"/>
      <c r="I56" s="443"/>
      <c r="J56" s="443"/>
      <c r="K56" s="443"/>
      <c r="L56" s="443"/>
      <c r="M56" s="443"/>
      <c r="N56" s="443"/>
      <c r="O56" s="443"/>
    </row>
    <row r="57" spans="2:15" s="49" customFormat="1" ht="13.5" customHeight="1" x14ac:dyDescent="0.15">
      <c r="B57" s="443" t="s">
        <v>673</v>
      </c>
      <c r="C57" s="443"/>
      <c r="D57" s="443"/>
      <c r="E57" s="443"/>
      <c r="F57" s="443"/>
      <c r="G57" s="443"/>
      <c r="H57" s="443"/>
      <c r="I57" s="443"/>
      <c r="J57" s="443"/>
      <c r="K57" s="443"/>
      <c r="L57" s="443"/>
      <c r="M57" s="443"/>
      <c r="N57" s="443"/>
      <c r="O57" s="443"/>
    </row>
    <row r="58" spans="2:15" s="49" customFormat="1" ht="13.5" customHeight="1" x14ac:dyDescent="0.15">
      <c r="B58" s="443" t="s">
        <v>674</v>
      </c>
      <c r="C58" s="443"/>
      <c r="D58" s="443"/>
      <c r="E58" s="443"/>
      <c r="F58" s="443"/>
      <c r="G58" s="443"/>
      <c r="H58" s="443"/>
      <c r="I58" s="443"/>
      <c r="J58" s="443"/>
      <c r="K58" s="443"/>
      <c r="L58" s="443"/>
      <c r="M58" s="443"/>
      <c r="N58" s="443"/>
      <c r="O58" s="443"/>
    </row>
    <row r="59" spans="2:15" s="49" customFormat="1" ht="13.5" customHeight="1" x14ac:dyDescent="0.15">
      <c r="B59" s="443" t="s">
        <v>675</v>
      </c>
      <c r="C59" s="443"/>
      <c r="D59" s="443"/>
      <c r="E59" s="443"/>
      <c r="F59" s="443"/>
      <c r="G59" s="443"/>
      <c r="H59" s="443"/>
      <c r="I59" s="443"/>
      <c r="J59" s="443"/>
      <c r="K59" s="443"/>
      <c r="L59" s="443"/>
      <c r="M59" s="443"/>
      <c r="N59" s="443"/>
      <c r="O59" s="443"/>
    </row>
    <row r="60" spans="2:15" s="49" customFormat="1" ht="13.5" customHeight="1" x14ac:dyDescent="0.15">
      <c r="B60" s="443" t="s">
        <v>676</v>
      </c>
      <c r="C60" s="443"/>
      <c r="D60" s="443"/>
      <c r="E60" s="443"/>
      <c r="F60" s="443"/>
      <c r="G60" s="443"/>
      <c r="H60" s="443"/>
      <c r="I60" s="443"/>
      <c r="J60" s="443"/>
      <c r="K60" s="443"/>
      <c r="L60" s="443"/>
      <c r="M60" s="443"/>
      <c r="N60" s="443"/>
      <c r="O60" s="443"/>
    </row>
    <row r="61" spans="2:15" s="49" customFormat="1" ht="13.5" customHeight="1" x14ac:dyDescent="0.15">
      <c r="B61" s="443" t="s">
        <v>677</v>
      </c>
      <c r="C61" s="443"/>
      <c r="D61" s="443"/>
      <c r="E61" s="443"/>
      <c r="F61" s="443"/>
      <c r="G61" s="443"/>
      <c r="H61" s="443"/>
      <c r="I61" s="443"/>
      <c r="J61" s="443"/>
      <c r="K61" s="443"/>
      <c r="L61" s="443"/>
      <c r="M61" s="443"/>
      <c r="N61" s="443"/>
      <c r="O61" s="443"/>
    </row>
    <row r="62" spans="2:15" s="49" customFormat="1" ht="13.5" customHeight="1" x14ac:dyDescent="0.15">
      <c r="B62" s="443" t="s">
        <v>678</v>
      </c>
      <c r="C62" s="443"/>
      <c r="D62" s="443"/>
      <c r="E62" s="443"/>
      <c r="F62" s="443"/>
      <c r="G62" s="443"/>
      <c r="H62" s="443"/>
      <c r="I62" s="443"/>
      <c r="J62" s="443"/>
      <c r="K62" s="443"/>
      <c r="L62" s="443"/>
      <c r="M62" s="443"/>
      <c r="N62" s="443"/>
      <c r="O62" s="443"/>
    </row>
    <row r="63" spans="2:15" s="49" customFormat="1" ht="13.5" customHeight="1" x14ac:dyDescent="0.15">
      <c r="B63" s="443" t="s">
        <v>679</v>
      </c>
      <c r="C63" s="443"/>
      <c r="D63" s="443"/>
      <c r="E63" s="443"/>
      <c r="F63" s="443"/>
      <c r="G63" s="443"/>
      <c r="H63" s="443"/>
      <c r="I63" s="443"/>
      <c r="J63" s="443"/>
      <c r="K63" s="443"/>
      <c r="L63" s="443"/>
      <c r="M63" s="443"/>
      <c r="N63" s="443"/>
      <c r="O63" s="443"/>
    </row>
    <row r="64" spans="2:15" s="49" customFormat="1" ht="13.5" customHeight="1" x14ac:dyDescent="0.15">
      <c r="B64" s="9"/>
      <c r="C64" s="9"/>
      <c r="D64" s="9"/>
      <c r="E64" s="9"/>
      <c r="F64" s="9"/>
      <c r="G64" s="9"/>
      <c r="H64" s="9"/>
      <c r="I64" s="9"/>
      <c r="J64" s="9"/>
      <c r="K64" s="9"/>
      <c r="L64" s="9"/>
      <c r="M64" s="9"/>
      <c r="N64" s="9"/>
      <c r="O64" s="9"/>
    </row>
    <row r="65" spans="2:15" s="49" customFormat="1" ht="13.5" customHeight="1" x14ac:dyDescent="0.15">
      <c r="B65" s="443" t="s">
        <v>680</v>
      </c>
      <c r="C65" s="443"/>
      <c r="D65" s="443"/>
      <c r="E65" s="443"/>
      <c r="F65" s="443"/>
      <c r="G65" s="443"/>
      <c r="H65" s="443"/>
      <c r="I65" s="443"/>
      <c r="J65" s="443"/>
      <c r="K65" s="443"/>
      <c r="L65" s="443"/>
      <c r="M65" s="443"/>
      <c r="N65" s="443"/>
      <c r="O65" s="443"/>
    </row>
    <row r="66" spans="2:15" s="49" customFormat="1" ht="13.5" customHeight="1" x14ac:dyDescent="0.15">
      <c r="B66" s="443" t="s">
        <v>681</v>
      </c>
      <c r="C66" s="443"/>
      <c r="D66" s="443"/>
      <c r="E66" s="443"/>
      <c r="F66" s="443"/>
      <c r="G66" s="443"/>
      <c r="H66" s="443"/>
      <c r="I66" s="443"/>
      <c r="J66" s="443"/>
      <c r="K66" s="443"/>
      <c r="L66" s="443"/>
      <c r="M66" s="443"/>
      <c r="N66" s="443"/>
      <c r="O66" s="443"/>
    </row>
    <row r="67" spans="2:15" s="49" customFormat="1" ht="13.5" customHeight="1" x14ac:dyDescent="0.15">
      <c r="B67" s="443"/>
      <c r="C67" s="443"/>
      <c r="D67" s="443"/>
      <c r="E67" s="443"/>
      <c r="F67" s="443"/>
      <c r="G67" s="443"/>
      <c r="H67" s="443"/>
      <c r="I67" s="443"/>
      <c r="J67" s="443"/>
      <c r="K67" s="443"/>
      <c r="L67" s="443"/>
      <c r="M67" s="443"/>
      <c r="N67" s="443"/>
      <c r="O67" s="443"/>
    </row>
    <row r="68" spans="2:15" s="49" customFormat="1" ht="13.5" customHeight="1" x14ac:dyDescent="0.15">
      <c r="B68" s="443" t="s">
        <v>682</v>
      </c>
      <c r="C68" s="443"/>
      <c r="D68" s="443"/>
      <c r="E68" s="443"/>
      <c r="F68" s="443"/>
      <c r="G68" s="443"/>
      <c r="H68" s="443"/>
      <c r="I68" s="443"/>
      <c r="J68" s="443"/>
      <c r="K68" s="443"/>
      <c r="L68" s="443"/>
      <c r="M68" s="443"/>
      <c r="N68" s="443"/>
      <c r="O68" s="443"/>
    </row>
    <row r="69" spans="2:15" s="49" customFormat="1" ht="13.5" customHeight="1" x14ac:dyDescent="0.15">
      <c r="B69" s="443" t="s">
        <v>683</v>
      </c>
      <c r="C69" s="443"/>
      <c r="D69" s="443"/>
      <c r="E69" s="443"/>
      <c r="F69" s="443"/>
      <c r="G69" s="443"/>
      <c r="H69" s="443"/>
      <c r="I69" s="443"/>
      <c r="J69" s="443"/>
      <c r="K69" s="443"/>
      <c r="L69" s="443"/>
      <c r="M69" s="443"/>
      <c r="N69" s="443"/>
      <c r="O69" s="443"/>
    </row>
    <row r="70" spans="2:15" s="49" customFormat="1" ht="13.5" customHeight="1" x14ac:dyDescent="0.15">
      <c r="B70" s="443"/>
      <c r="C70" s="443"/>
      <c r="D70" s="443"/>
      <c r="E70" s="443"/>
      <c r="F70" s="443"/>
      <c r="G70" s="443"/>
      <c r="H70" s="443"/>
      <c r="I70" s="443"/>
      <c r="J70" s="443"/>
      <c r="K70" s="443"/>
      <c r="L70" s="443"/>
      <c r="M70" s="443"/>
      <c r="N70" s="443"/>
      <c r="O70" s="443"/>
    </row>
    <row r="71" spans="2:15" s="49" customFormat="1" ht="13.5" customHeight="1" x14ac:dyDescent="0.15">
      <c r="B71" s="443" t="s">
        <v>684</v>
      </c>
      <c r="C71" s="443"/>
      <c r="D71" s="443"/>
      <c r="E71" s="443"/>
      <c r="F71" s="443"/>
      <c r="G71" s="443"/>
      <c r="H71" s="443"/>
      <c r="I71" s="443"/>
      <c r="J71" s="443"/>
      <c r="K71" s="443"/>
      <c r="L71" s="443"/>
      <c r="M71" s="443"/>
      <c r="N71" s="443"/>
      <c r="O71" s="443"/>
    </row>
    <row r="72" spans="2:15" s="49" customFormat="1" ht="13.5" customHeight="1" x14ac:dyDescent="0.15">
      <c r="B72" s="443" t="s">
        <v>685</v>
      </c>
      <c r="C72" s="443"/>
      <c r="D72" s="443"/>
      <c r="E72" s="443"/>
      <c r="F72" s="443"/>
      <c r="G72" s="443"/>
      <c r="H72" s="443"/>
      <c r="I72" s="443"/>
      <c r="J72" s="443"/>
      <c r="K72" s="443"/>
      <c r="L72" s="443"/>
      <c r="M72" s="443"/>
      <c r="N72" s="443"/>
      <c r="O72" s="443"/>
    </row>
    <row r="73" spans="2:15" s="49" customFormat="1" ht="13.5" customHeight="1" x14ac:dyDescent="0.15">
      <c r="B73" s="443" t="s">
        <v>686</v>
      </c>
      <c r="C73" s="443"/>
      <c r="D73" s="443"/>
      <c r="E73" s="443"/>
      <c r="F73" s="443"/>
      <c r="G73" s="443"/>
      <c r="H73" s="443"/>
      <c r="I73" s="443"/>
      <c r="J73" s="443"/>
      <c r="K73" s="443"/>
      <c r="L73" s="443"/>
      <c r="M73" s="443"/>
      <c r="N73" s="443"/>
      <c r="O73" s="443"/>
    </row>
    <row r="74" spans="2:15" s="49" customFormat="1" ht="13.5" customHeight="1" x14ac:dyDescent="0.15">
      <c r="B74" s="443" t="s">
        <v>687</v>
      </c>
      <c r="C74" s="443"/>
      <c r="D74" s="443"/>
      <c r="E74" s="443"/>
      <c r="F74" s="443"/>
      <c r="G74" s="443"/>
      <c r="H74" s="443"/>
      <c r="I74" s="443"/>
      <c r="J74" s="443"/>
      <c r="K74" s="443"/>
      <c r="L74" s="443"/>
      <c r="M74" s="443"/>
      <c r="N74" s="443"/>
      <c r="O74" s="443"/>
    </row>
    <row r="75" spans="2:15" s="49" customFormat="1" ht="13.5" customHeight="1" x14ac:dyDescent="0.15">
      <c r="B75" s="443" t="s">
        <v>688</v>
      </c>
      <c r="C75" s="443"/>
      <c r="D75" s="443"/>
      <c r="E75" s="443"/>
      <c r="F75" s="443"/>
      <c r="G75" s="443"/>
      <c r="H75" s="443"/>
      <c r="I75" s="443"/>
      <c r="J75" s="443"/>
      <c r="K75" s="443"/>
      <c r="L75" s="443"/>
      <c r="M75" s="443"/>
      <c r="N75" s="443"/>
      <c r="O75" s="443"/>
    </row>
    <row r="76" spans="2:15" s="49" customFormat="1" ht="13.5" customHeight="1" x14ac:dyDescent="0.15">
      <c r="B76" s="443" t="s">
        <v>655</v>
      </c>
      <c r="C76" s="443"/>
      <c r="D76" s="443"/>
      <c r="E76" s="443"/>
      <c r="F76" s="443"/>
      <c r="G76" s="443"/>
      <c r="H76" s="443"/>
      <c r="I76" s="443"/>
      <c r="J76" s="443"/>
      <c r="K76" s="443"/>
      <c r="L76" s="443"/>
      <c r="M76" s="443"/>
      <c r="N76" s="443"/>
      <c r="O76" s="443"/>
    </row>
    <row r="77" spans="2:15" s="49" customFormat="1" ht="13.5" customHeight="1" x14ac:dyDescent="0.15">
      <c r="B77" s="443"/>
      <c r="C77" s="443"/>
      <c r="D77" s="443"/>
      <c r="E77" s="443"/>
      <c r="F77" s="443"/>
      <c r="G77" s="443"/>
      <c r="H77" s="443"/>
      <c r="I77" s="443"/>
      <c r="J77" s="443"/>
      <c r="K77" s="443"/>
      <c r="L77" s="443"/>
      <c r="M77" s="443"/>
      <c r="N77" s="443"/>
      <c r="O77" s="443"/>
    </row>
    <row r="78" spans="2:15" s="49" customFormat="1" ht="13.5" customHeight="1" x14ac:dyDescent="0.15">
      <c r="B78" s="443" t="s">
        <v>689</v>
      </c>
      <c r="C78" s="443"/>
      <c r="D78" s="443"/>
      <c r="E78" s="443"/>
      <c r="F78" s="443"/>
      <c r="G78" s="443"/>
      <c r="H78" s="443"/>
      <c r="I78" s="443"/>
      <c r="J78" s="443"/>
      <c r="K78" s="443"/>
      <c r="L78" s="443"/>
      <c r="M78" s="443"/>
      <c r="N78" s="443"/>
      <c r="O78" s="443"/>
    </row>
    <row r="79" spans="2:15" s="49" customFormat="1" ht="13.5" customHeight="1" x14ac:dyDescent="0.15">
      <c r="B79" s="443" t="s">
        <v>690</v>
      </c>
      <c r="C79" s="443"/>
      <c r="D79" s="443"/>
      <c r="E79" s="443"/>
      <c r="F79" s="443"/>
      <c r="G79" s="443"/>
      <c r="H79" s="443"/>
      <c r="I79" s="443"/>
      <c r="J79" s="443"/>
      <c r="K79" s="443"/>
      <c r="L79" s="443"/>
      <c r="M79" s="443"/>
      <c r="N79" s="443"/>
      <c r="O79" s="443"/>
    </row>
    <row r="80" spans="2:15" s="49" customFormat="1" ht="13.5" customHeight="1" x14ac:dyDescent="0.15">
      <c r="B80" s="442"/>
      <c r="C80" s="442"/>
      <c r="D80" s="442"/>
      <c r="E80" s="442"/>
      <c r="F80" s="442"/>
      <c r="G80" s="442"/>
      <c r="H80" s="442"/>
      <c r="I80" s="442"/>
      <c r="J80" s="442"/>
      <c r="K80" s="442"/>
      <c r="L80" s="442"/>
      <c r="M80" s="442"/>
      <c r="N80" s="442"/>
      <c r="O80" s="442"/>
    </row>
    <row r="81" spans="1:16" s="49" customFormat="1" ht="14.25" x14ac:dyDescent="0.15">
      <c r="A81" s="452" t="s">
        <v>691</v>
      </c>
      <c r="B81" s="452"/>
      <c r="C81" s="452"/>
      <c r="D81" s="452"/>
      <c r="E81" s="452"/>
      <c r="F81" s="452"/>
      <c r="G81" s="452"/>
      <c r="H81" s="452"/>
      <c r="I81" s="452"/>
      <c r="J81" s="452"/>
      <c r="K81" s="452"/>
      <c r="L81" s="452"/>
      <c r="M81" s="452"/>
      <c r="N81" s="452"/>
      <c r="O81" s="452"/>
      <c r="P81" s="452"/>
    </row>
    <row r="82" spans="1:16" s="49" customFormat="1" ht="14.25" x14ac:dyDescent="0.15">
      <c r="B82" s="50"/>
      <c r="C82" s="50"/>
      <c r="D82" s="50"/>
      <c r="E82" s="50"/>
      <c r="F82" s="50"/>
      <c r="G82" s="50"/>
      <c r="H82" s="50"/>
      <c r="I82" s="50"/>
      <c r="J82" s="50"/>
      <c r="K82" s="50"/>
      <c r="L82" s="50"/>
      <c r="M82" s="50"/>
      <c r="N82" s="50"/>
      <c r="O82" s="50"/>
    </row>
    <row r="83" spans="1:16" s="49" customFormat="1" ht="14.25" x14ac:dyDescent="0.15">
      <c r="B83" s="50"/>
      <c r="C83" s="50"/>
      <c r="D83" s="50"/>
      <c r="E83" s="50"/>
      <c r="F83" s="50"/>
      <c r="G83" s="50"/>
      <c r="H83" s="50"/>
      <c r="I83" s="50"/>
      <c r="J83" s="50"/>
      <c r="K83" s="50"/>
      <c r="L83" s="50"/>
      <c r="M83" s="50"/>
      <c r="N83" s="50"/>
      <c r="O83" s="50"/>
    </row>
    <row r="84" spans="1:16" s="49" customFormat="1" ht="14.25" x14ac:dyDescent="0.15">
      <c r="B84" s="50"/>
      <c r="C84" s="50"/>
      <c r="D84" s="50"/>
      <c r="E84" s="50"/>
      <c r="F84" s="50"/>
      <c r="G84" s="50"/>
      <c r="H84" s="50"/>
      <c r="I84" s="50"/>
      <c r="J84" s="50"/>
      <c r="K84" s="50"/>
      <c r="L84" s="50"/>
      <c r="M84" s="50"/>
      <c r="N84" s="50"/>
      <c r="O84" s="50"/>
    </row>
    <row r="85" spans="1:16" s="49" customFormat="1" ht="14.25" x14ac:dyDescent="0.15">
      <c r="B85" s="50"/>
      <c r="C85" s="50"/>
      <c r="D85" s="50"/>
      <c r="E85" s="50"/>
      <c r="F85" s="50"/>
      <c r="G85" s="50"/>
      <c r="H85" s="50"/>
      <c r="I85" s="50"/>
      <c r="J85" s="50"/>
      <c r="K85" s="50"/>
      <c r="L85" s="50"/>
      <c r="M85" s="50"/>
      <c r="N85" s="50"/>
      <c r="O85" s="50"/>
    </row>
    <row r="86" spans="1:16" s="49" customFormat="1" ht="14.25" x14ac:dyDescent="0.15">
      <c r="B86" s="50"/>
      <c r="C86" s="50"/>
      <c r="D86" s="50"/>
      <c r="E86" s="50"/>
      <c r="F86" s="50"/>
      <c r="G86" s="50"/>
      <c r="H86" s="50"/>
      <c r="I86" s="50"/>
      <c r="J86" s="50"/>
      <c r="K86" s="50"/>
      <c r="L86" s="50"/>
      <c r="M86" s="50"/>
      <c r="N86" s="50"/>
      <c r="O86" s="50"/>
    </row>
    <row r="87" spans="1:16" s="49" customFormat="1" ht="14.25" x14ac:dyDescent="0.15">
      <c r="B87" s="50"/>
      <c r="C87" s="50"/>
      <c r="D87" s="50"/>
      <c r="E87" s="50"/>
      <c r="F87" s="50"/>
      <c r="G87" s="50"/>
      <c r="H87" s="50"/>
      <c r="I87" s="50"/>
      <c r="J87" s="50"/>
      <c r="K87" s="50"/>
      <c r="L87" s="50"/>
      <c r="M87" s="50"/>
      <c r="N87" s="50"/>
      <c r="O87" s="50"/>
    </row>
    <row r="88" spans="1:16" s="49" customFormat="1" ht="14.25" x14ac:dyDescent="0.15">
      <c r="B88" s="50"/>
      <c r="C88" s="50"/>
      <c r="D88" s="50"/>
      <c r="E88" s="50"/>
      <c r="F88" s="50"/>
      <c r="G88" s="50"/>
      <c r="H88" s="50"/>
      <c r="I88" s="50"/>
      <c r="J88" s="50"/>
      <c r="K88" s="50"/>
      <c r="L88" s="50"/>
      <c r="M88" s="50"/>
      <c r="N88" s="50"/>
      <c r="O88" s="50"/>
    </row>
    <row r="89" spans="1:16" s="49" customFormat="1" ht="14.25" x14ac:dyDescent="0.15">
      <c r="B89" s="50"/>
      <c r="C89" s="50"/>
      <c r="D89" s="50"/>
      <c r="E89" s="50"/>
      <c r="F89" s="50"/>
      <c r="G89" s="50"/>
      <c r="H89" s="50"/>
      <c r="I89" s="50"/>
      <c r="J89" s="50"/>
      <c r="K89" s="50"/>
      <c r="L89" s="50"/>
      <c r="M89" s="50"/>
      <c r="N89" s="50"/>
      <c r="O89" s="50"/>
    </row>
    <row r="90" spans="1:16" s="49" customFormat="1" ht="14.25" x14ac:dyDescent="0.15">
      <c r="B90" s="50"/>
      <c r="C90" s="50"/>
      <c r="D90" s="50"/>
      <c r="E90" s="50"/>
      <c r="F90" s="50"/>
      <c r="G90" s="50"/>
      <c r="H90" s="50"/>
      <c r="I90" s="50"/>
      <c r="J90" s="50"/>
      <c r="K90" s="50"/>
      <c r="L90" s="50"/>
      <c r="M90" s="50"/>
      <c r="N90" s="50"/>
      <c r="O90" s="50"/>
    </row>
    <row r="91" spans="1:16" s="49" customFormat="1" ht="14.25" x14ac:dyDescent="0.15">
      <c r="B91" s="50"/>
      <c r="C91" s="50"/>
      <c r="D91" s="50"/>
      <c r="E91" s="50"/>
      <c r="F91" s="50"/>
      <c r="G91" s="50"/>
      <c r="H91" s="50"/>
      <c r="I91" s="50"/>
      <c r="J91" s="50"/>
      <c r="K91" s="50"/>
      <c r="L91" s="50"/>
      <c r="M91" s="50"/>
      <c r="N91" s="50"/>
      <c r="O91" s="50"/>
    </row>
    <row r="92" spans="1:16" s="49" customFormat="1" ht="14.25" x14ac:dyDescent="0.15">
      <c r="B92" s="50"/>
      <c r="C92" s="50"/>
      <c r="D92" s="50"/>
      <c r="E92" s="50"/>
      <c r="F92" s="50"/>
      <c r="G92" s="50"/>
      <c r="H92" s="50"/>
      <c r="I92" s="50"/>
      <c r="J92" s="50"/>
      <c r="K92" s="50"/>
      <c r="L92" s="50"/>
      <c r="M92" s="50"/>
      <c r="N92" s="50"/>
      <c r="O92" s="50"/>
    </row>
    <row r="93" spans="1:16" s="49" customFormat="1" ht="14.25" x14ac:dyDescent="0.15">
      <c r="B93" s="50"/>
      <c r="C93" s="50"/>
      <c r="D93" s="50"/>
      <c r="E93" s="50"/>
      <c r="F93" s="50"/>
      <c r="G93" s="50"/>
      <c r="H93" s="50"/>
      <c r="I93" s="50"/>
      <c r="J93" s="50"/>
      <c r="K93" s="50"/>
      <c r="L93" s="50"/>
      <c r="M93" s="50"/>
      <c r="N93" s="50"/>
      <c r="O93" s="50"/>
    </row>
    <row r="94" spans="1:16" s="49" customFormat="1" ht="14.25" x14ac:dyDescent="0.15">
      <c r="B94" s="50"/>
      <c r="C94" s="50"/>
      <c r="D94" s="50"/>
      <c r="E94" s="50"/>
      <c r="F94" s="50"/>
      <c r="G94" s="50"/>
      <c r="H94" s="50"/>
      <c r="I94" s="50"/>
      <c r="J94" s="50"/>
      <c r="K94" s="50"/>
      <c r="L94" s="50"/>
      <c r="M94" s="50"/>
      <c r="N94" s="50"/>
      <c r="O94" s="50"/>
    </row>
    <row r="95" spans="1:16" s="49" customFormat="1" ht="14.25" x14ac:dyDescent="0.15">
      <c r="B95" s="50"/>
      <c r="C95" s="50"/>
      <c r="D95" s="50"/>
      <c r="E95" s="50"/>
      <c r="F95" s="50"/>
      <c r="G95" s="50"/>
      <c r="H95" s="50"/>
      <c r="I95" s="50"/>
      <c r="J95" s="50"/>
      <c r="K95" s="50"/>
      <c r="L95" s="50"/>
      <c r="M95" s="50"/>
      <c r="N95" s="50"/>
      <c r="O95" s="50"/>
    </row>
    <row r="96" spans="1:16" s="49" customFormat="1" ht="14.25" x14ac:dyDescent="0.15">
      <c r="B96" s="50"/>
      <c r="C96" s="50"/>
      <c r="D96" s="50"/>
      <c r="E96" s="50"/>
      <c r="F96" s="50"/>
      <c r="G96" s="50"/>
      <c r="H96" s="50"/>
      <c r="I96" s="50"/>
      <c r="J96" s="50"/>
      <c r="K96" s="50"/>
      <c r="L96" s="50"/>
      <c r="M96" s="50"/>
      <c r="N96" s="50"/>
      <c r="O96" s="50"/>
    </row>
    <row r="97" spans="2:15" s="49" customFormat="1" ht="14.25" x14ac:dyDescent="0.15">
      <c r="B97" s="50"/>
      <c r="C97" s="50"/>
      <c r="D97" s="50"/>
      <c r="E97" s="50"/>
      <c r="F97" s="50"/>
      <c r="G97" s="50"/>
      <c r="H97" s="50"/>
      <c r="I97" s="50"/>
      <c r="J97" s="50"/>
      <c r="K97" s="50"/>
      <c r="L97" s="50"/>
      <c r="M97" s="50"/>
      <c r="N97" s="50"/>
      <c r="O97" s="50"/>
    </row>
    <row r="98" spans="2:15" s="49" customFormat="1" ht="14.25" x14ac:dyDescent="0.15">
      <c r="B98" s="50"/>
      <c r="C98" s="50"/>
      <c r="D98" s="50"/>
      <c r="E98" s="50"/>
      <c r="F98" s="50"/>
      <c r="G98" s="50"/>
      <c r="H98" s="50"/>
      <c r="I98" s="50"/>
      <c r="J98" s="50"/>
      <c r="K98" s="50"/>
      <c r="L98" s="50"/>
      <c r="M98" s="50"/>
      <c r="N98" s="50"/>
      <c r="O98" s="50"/>
    </row>
    <row r="99" spans="2:15" s="49" customFormat="1" ht="14.25" x14ac:dyDescent="0.15">
      <c r="B99" s="50"/>
      <c r="C99" s="50"/>
      <c r="D99" s="50"/>
      <c r="E99" s="50"/>
      <c r="F99" s="50"/>
      <c r="G99" s="50"/>
      <c r="H99" s="50"/>
      <c r="I99" s="50"/>
      <c r="J99" s="50"/>
      <c r="K99" s="50"/>
      <c r="L99" s="50"/>
      <c r="M99" s="50"/>
      <c r="N99" s="50"/>
      <c r="O99" s="50"/>
    </row>
    <row r="100" spans="2:15" s="49" customFormat="1" ht="14.25" x14ac:dyDescent="0.15">
      <c r="B100" s="50"/>
      <c r="C100" s="50"/>
      <c r="D100" s="50"/>
      <c r="E100" s="50"/>
      <c r="F100" s="50"/>
      <c r="G100" s="50"/>
      <c r="H100" s="50"/>
      <c r="I100" s="50"/>
      <c r="J100" s="50"/>
      <c r="K100" s="50"/>
      <c r="L100" s="50"/>
      <c r="M100" s="50"/>
      <c r="N100" s="50"/>
      <c r="O100" s="50"/>
    </row>
    <row r="101" spans="2:15" s="49" customFormat="1" ht="14.25" x14ac:dyDescent="0.15">
      <c r="B101" s="50"/>
      <c r="C101" s="50"/>
      <c r="D101" s="50"/>
      <c r="E101" s="50"/>
      <c r="F101" s="50"/>
      <c r="G101" s="50"/>
      <c r="H101" s="50"/>
      <c r="I101" s="50"/>
      <c r="J101" s="50"/>
      <c r="K101" s="50"/>
      <c r="L101" s="50"/>
      <c r="M101" s="50"/>
      <c r="N101" s="50"/>
      <c r="O101" s="50"/>
    </row>
    <row r="102" spans="2:15" s="49" customFormat="1" ht="14.25" x14ac:dyDescent="0.15">
      <c r="B102" s="50"/>
      <c r="C102" s="50"/>
      <c r="D102" s="50"/>
      <c r="E102" s="50"/>
      <c r="F102" s="50"/>
      <c r="G102" s="50"/>
      <c r="H102" s="50"/>
      <c r="I102" s="50"/>
      <c r="J102" s="50"/>
      <c r="K102" s="50"/>
      <c r="L102" s="50"/>
      <c r="M102" s="50"/>
      <c r="N102" s="50"/>
      <c r="O102" s="50"/>
    </row>
    <row r="103" spans="2:15" s="49" customFormat="1" ht="14.25" x14ac:dyDescent="0.15">
      <c r="B103" s="50"/>
      <c r="C103" s="50"/>
      <c r="D103" s="50"/>
      <c r="E103" s="50"/>
      <c r="F103" s="50"/>
      <c r="G103" s="50"/>
      <c r="H103" s="50"/>
      <c r="I103" s="50"/>
      <c r="J103" s="50"/>
      <c r="K103" s="50"/>
      <c r="L103" s="50"/>
      <c r="M103" s="50"/>
      <c r="N103" s="50"/>
      <c r="O103" s="50"/>
    </row>
    <row r="104" spans="2:15" s="49" customFormat="1" ht="14.25" x14ac:dyDescent="0.15"/>
    <row r="105" spans="2:15" s="49" customFormat="1" ht="14.25" x14ac:dyDescent="0.15"/>
    <row r="106" spans="2:15" s="49" customFormat="1" ht="14.25" x14ac:dyDescent="0.15"/>
    <row r="107" spans="2:15" s="49" customFormat="1" ht="14.25" x14ac:dyDescent="0.15"/>
    <row r="108" spans="2:15" s="49" customFormat="1" ht="14.25" x14ac:dyDescent="0.15"/>
    <row r="109" spans="2:15" s="49" customFormat="1" ht="14.25" x14ac:dyDescent="0.15"/>
    <row r="110" spans="2:15" s="49" customFormat="1" ht="14.25" x14ac:dyDescent="0.15"/>
    <row r="111" spans="2:15" s="49" customFormat="1" ht="14.25" x14ac:dyDescent="0.15"/>
    <row r="112" spans="2:15" s="49" customFormat="1" ht="14.25" x14ac:dyDescent="0.15"/>
    <row r="113" s="49" customFormat="1" ht="14.25" x14ac:dyDescent="0.15"/>
    <row r="114" s="49" customFormat="1" ht="14.25" x14ac:dyDescent="0.15"/>
    <row r="115" s="49" customFormat="1" ht="14.25" x14ac:dyDescent="0.15"/>
    <row r="116" s="49" customFormat="1" ht="14.25" x14ac:dyDescent="0.15"/>
    <row r="117" s="49" customFormat="1" ht="14.25" x14ac:dyDescent="0.15"/>
    <row r="118" s="49" customFormat="1" ht="14.25" x14ac:dyDescent="0.15"/>
    <row r="119" s="49" customFormat="1" ht="14.25" x14ac:dyDescent="0.15"/>
    <row r="120" s="49" customFormat="1" ht="14.25" x14ac:dyDescent="0.15"/>
    <row r="121" s="49" customFormat="1" ht="14.25" x14ac:dyDescent="0.15"/>
    <row r="122" s="49" customFormat="1" ht="14.25" x14ac:dyDescent="0.15"/>
    <row r="123" s="49" customFormat="1" ht="14.25" x14ac:dyDescent="0.15"/>
    <row r="124" s="49" customFormat="1" ht="14.25" x14ac:dyDescent="0.15"/>
  </sheetData>
  <sheetProtection algorithmName="SHA-512" hashValue="nwsmD62EyIX/qEcLwQpl0xZgJDIdsszYmYIP3hd82uit9FC83n9oos1Mn6+84QgVJyb1L8mUP9nuBW674Y0xdg==" saltValue="pMPHgTE44O6x9P0I7jfpHQ==" spinCount="100000" sheet="1" selectLockedCells="1"/>
  <mergeCells count="77">
    <mergeCell ref="B77:O77"/>
    <mergeCell ref="B78:O78"/>
    <mergeCell ref="B79:O79"/>
    <mergeCell ref="B80:O80"/>
    <mergeCell ref="A81:P81"/>
    <mergeCell ref="B76:O76"/>
    <mergeCell ref="B65:O65"/>
    <mergeCell ref="B66:O66"/>
    <mergeCell ref="B67:O67"/>
    <mergeCell ref="B68:O68"/>
    <mergeCell ref="B69:O69"/>
    <mergeCell ref="B70:O70"/>
    <mergeCell ref="B71:O71"/>
    <mergeCell ref="B72:O72"/>
    <mergeCell ref="B73:O73"/>
    <mergeCell ref="B74:O74"/>
    <mergeCell ref="B75:O75"/>
    <mergeCell ref="B63:O63"/>
    <mergeCell ref="B52:O52"/>
    <mergeCell ref="B53:O53"/>
    <mergeCell ref="B54:O54"/>
    <mergeCell ref="B55:O55"/>
    <mergeCell ref="B56:O56"/>
    <mergeCell ref="B57:O57"/>
    <mergeCell ref="B58:O58"/>
    <mergeCell ref="B59:O59"/>
    <mergeCell ref="B60:O60"/>
    <mergeCell ref="B61:O61"/>
    <mergeCell ref="B62:O62"/>
    <mergeCell ref="B51:O51"/>
    <mergeCell ref="B40:O40"/>
    <mergeCell ref="B41:O41"/>
    <mergeCell ref="B42:O42"/>
    <mergeCell ref="B43:O43"/>
    <mergeCell ref="B44:O44"/>
    <mergeCell ref="B45:O45"/>
    <mergeCell ref="B46:O46"/>
    <mergeCell ref="B47:O47"/>
    <mergeCell ref="B48:O48"/>
    <mergeCell ref="B49:O49"/>
    <mergeCell ref="B50:O50"/>
    <mergeCell ref="B38:O38"/>
    <mergeCell ref="B26:O26"/>
    <mergeCell ref="B27:O27"/>
    <mergeCell ref="B28:O28"/>
    <mergeCell ref="B29:O29"/>
    <mergeCell ref="B30:O30"/>
    <mergeCell ref="B31:O31"/>
    <mergeCell ref="B32:O32"/>
    <mergeCell ref="B33:O33"/>
    <mergeCell ref="B34:O34"/>
    <mergeCell ref="B36:O36"/>
    <mergeCell ref="B37:O37"/>
    <mergeCell ref="B25:O25"/>
    <mergeCell ref="B14:O14"/>
    <mergeCell ref="B15:O15"/>
    <mergeCell ref="B16:O16"/>
    <mergeCell ref="B17:O17"/>
    <mergeCell ref="B18:O18"/>
    <mergeCell ref="B19:O19"/>
    <mergeCell ref="B20:O20"/>
    <mergeCell ref="B21:O21"/>
    <mergeCell ref="B22:O22"/>
    <mergeCell ref="B23:O23"/>
    <mergeCell ref="B24:O24"/>
    <mergeCell ref="B13:O13"/>
    <mergeCell ref="A2:P2"/>
    <mergeCell ref="B3:O3"/>
    <mergeCell ref="B4:O4"/>
    <mergeCell ref="B5:O5"/>
    <mergeCell ref="B6:O6"/>
    <mergeCell ref="B7:O7"/>
    <mergeCell ref="B8:O8"/>
    <mergeCell ref="B9:O9"/>
    <mergeCell ref="B10:O10"/>
    <mergeCell ref="B11:O11"/>
    <mergeCell ref="B12:O12"/>
  </mergeCells>
  <phoneticPr fontId="4"/>
  <hyperlinks>
    <hyperlink ref="F83:O83" r:id="rId1" display="kojin@nttsmc.com" xr:uid="{00000000-0004-0000-0100-000000000000}"/>
  </hyperlinks>
  <printOptions horizontalCentered="1"/>
  <pageMargins left="0.39370078740157483" right="0.39370078740157483" top="0.59055118110236227" bottom="0.59055118110236227" header="0.39370078740157483" footer="0.19685039370078741"/>
  <pageSetup paperSize="9" scale="69" fitToHeight="0"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05473" r:id="rId5" name="Group Box 1">
              <controlPr defaultSize="0" autoFill="0" autoPict="0">
                <anchor moveWithCells="1">
                  <from>
                    <xdr:col>1</xdr:col>
                    <xdr:colOff>85725</xdr:colOff>
                    <xdr:row>0</xdr:row>
                    <xdr:rowOff>180975</xdr:rowOff>
                  </from>
                  <to>
                    <xdr:col>6</xdr:col>
                    <xdr:colOff>114300</xdr:colOff>
                    <xdr:row>0</xdr:row>
                    <xdr:rowOff>228600</xdr:rowOff>
                  </to>
                </anchor>
              </controlPr>
            </control>
          </mc:Choice>
        </mc:AlternateContent>
        <mc:AlternateContent xmlns:mc="http://schemas.openxmlformats.org/markup-compatibility/2006">
          <mc:Choice Requires="x14">
            <control shapeId="105474" r:id="rId6" name="Group Box 2">
              <controlPr defaultSize="0" autoFill="0" autoPict="0">
                <anchor moveWithCells="1">
                  <from>
                    <xdr:col>3</xdr:col>
                    <xdr:colOff>228600</xdr:colOff>
                    <xdr:row>0</xdr:row>
                    <xdr:rowOff>180975</xdr:rowOff>
                  </from>
                  <to>
                    <xdr:col>6</xdr:col>
                    <xdr:colOff>104775</xdr:colOff>
                    <xdr:row>1</xdr:row>
                    <xdr:rowOff>19050</xdr:rowOff>
                  </to>
                </anchor>
              </controlPr>
            </control>
          </mc:Choice>
        </mc:AlternateContent>
        <mc:AlternateContent xmlns:mc="http://schemas.openxmlformats.org/markup-compatibility/2006">
          <mc:Choice Requires="x14">
            <control shapeId="105475" r:id="rId7" name="Group Box 3">
              <controlPr defaultSize="0" autoFill="0" autoPict="0">
                <anchor moveWithCells="1">
                  <from>
                    <xdr:col>3</xdr:col>
                    <xdr:colOff>228600</xdr:colOff>
                    <xdr:row>0</xdr:row>
                    <xdr:rowOff>180975</xdr:rowOff>
                  </from>
                  <to>
                    <xdr:col>6</xdr:col>
                    <xdr:colOff>104775</xdr:colOff>
                    <xdr:row>0</xdr:row>
                    <xdr:rowOff>228600</xdr:rowOff>
                  </to>
                </anchor>
              </controlPr>
            </control>
          </mc:Choice>
        </mc:AlternateContent>
        <mc:AlternateContent xmlns:mc="http://schemas.openxmlformats.org/markup-compatibility/2006">
          <mc:Choice Requires="x14">
            <control shapeId="105476" r:id="rId8" name="Group Box 4">
              <controlPr defaultSize="0" autoFill="0" autoPict="0">
                <anchor moveWithCells="1">
                  <from>
                    <xdr:col>0</xdr:col>
                    <xdr:colOff>19050</xdr:colOff>
                    <xdr:row>0</xdr:row>
                    <xdr:rowOff>180975</xdr:rowOff>
                  </from>
                  <to>
                    <xdr:col>1</xdr:col>
                    <xdr:colOff>466725</xdr:colOff>
                    <xdr:row>8</xdr:row>
                    <xdr:rowOff>85725</xdr:rowOff>
                  </to>
                </anchor>
              </controlPr>
            </control>
          </mc:Choice>
        </mc:AlternateContent>
        <mc:AlternateContent xmlns:mc="http://schemas.openxmlformats.org/markup-compatibility/2006">
          <mc:Choice Requires="x14">
            <control shapeId="105477" r:id="rId9" name="Group Box 5">
              <controlPr defaultSize="0" autoFill="0" autoPict="0">
                <anchor moveWithCells="1">
                  <from>
                    <xdr:col>1</xdr:col>
                    <xdr:colOff>85725</xdr:colOff>
                    <xdr:row>0</xdr:row>
                    <xdr:rowOff>180975</xdr:rowOff>
                  </from>
                  <to>
                    <xdr:col>2</xdr:col>
                    <xdr:colOff>352425</xdr:colOff>
                    <xdr:row>1</xdr:row>
                    <xdr:rowOff>104775</xdr:rowOff>
                  </to>
                </anchor>
              </controlPr>
            </control>
          </mc:Choice>
        </mc:AlternateContent>
        <mc:AlternateContent xmlns:mc="http://schemas.openxmlformats.org/markup-compatibility/2006">
          <mc:Choice Requires="x14">
            <control shapeId="105478" r:id="rId10" name="Group Box 6">
              <controlPr defaultSize="0" autoFill="0" autoPict="0">
                <anchor moveWithCells="1">
                  <from>
                    <xdr:col>0</xdr:col>
                    <xdr:colOff>47625</xdr:colOff>
                    <xdr:row>0</xdr:row>
                    <xdr:rowOff>180975</xdr:rowOff>
                  </from>
                  <to>
                    <xdr:col>1</xdr:col>
                    <xdr:colOff>466725</xdr:colOff>
                    <xdr:row>1</xdr:row>
                    <xdr:rowOff>19050</xdr:rowOff>
                  </to>
                </anchor>
              </controlPr>
            </control>
          </mc:Choice>
        </mc:AlternateContent>
        <mc:AlternateContent xmlns:mc="http://schemas.openxmlformats.org/markup-compatibility/2006">
          <mc:Choice Requires="x14">
            <control shapeId="105479" r:id="rId11" name="Group Box 7">
              <controlPr defaultSize="0" autoFill="0" autoPict="0">
                <anchor moveWithCells="1">
                  <from>
                    <xdr:col>0</xdr:col>
                    <xdr:colOff>47625</xdr:colOff>
                    <xdr:row>0</xdr:row>
                    <xdr:rowOff>180975</xdr:rowOff>
                  </from>
                  <to>
                    <xdr:col>1</xdr:col>
                    <xdr:colOff>466725</xdr:colOff>
                    <xdr:row>1</xdr:row>
                    <xdr:rowOff>28575</xdr:rowOff>
                  </to>
                </anchor>
              </controlPr>
            </control>
          </mc:Choice>
        </mc:AlternateContent>
        <mc:AlternateContent xmlns:mc="http://schemas.openxmlformats.org/markup-compatibility/2006">
          <mc:Choice Requires="x14">
            <control shapeId="105480" r:id="rId12" name="Group Box 8">
              <controlPr defaultSize="0" autoFill="0" autoPict="0">
                <anchor moveWithCells="1">
                  <from>
                    <xdr:col>1</xdr:col>
                    <xdr:colOff>85725</xdr:colOff>
                    <xdr:row>0</xdr:row>
                    <xdr:rowOff>180975</xdr:rowOff>
                  </from>
                  <to>
                    <xdr:col>6</xdr:col>
                    <xdr:colOff>114300</xdr:colOff>
                    <xdr:row>1</xdr:row>
                    <xdr:rowOff>9525</xdr:rowOff>
                  </to>
                </anchor>
              </controlPr>
            </control>
          </mc:Choice>
        </mc:AlternateContent>
        <mc:AlternateContent xmlns:mc="http://schemas.openxmlformats.org/markup-compatibility/2006">
          <mc:Choice Requires="x14">
            <control shapeId="105481" r:id="rId13" name="Group Box 9">
              <controlPr defaultSize="0" autoFill="0" autoPict="0">
                <anchor moveWithCells="1">
                  <from>
                    <xdr:col>3</xdr:col>
                    <xdr:colOff>228600</xdr:colOff>
                    <xdr:row>0</xdr:row>
                    <xdr:rowOff>180975</xdr:rowOff>
                  </from>
                  <to>
                    <xdr:col>6</xdr:col>
                    <xdr:colOff>104775</xdr:colOff>
                    <xdr:row>1</xdr:row>
                    <xdr:rowOff>9525</xdr:rowOff>
                  </to>
                </anchor>
              </controlPr>
            </control>
          </mc:Choice>
        </mc:AlternateContent>
        <mc:AlternateContent xmlns:mc="http://schemas.openxmlformats.org/markup-compatibility/2006">
          <mc:Choice Requires="x14">
            <control shapeId="105482" r:id="rId14" name="Group Box 10">
              <controlPr defaultSize="0" autoFill="0" autoPict="0">
                <anchor moveWithCells="1">
                  <from>
                    <xdr:col>3</xdr:col>
                    <xdr:colOff>228600</xdr:colOff>
                    <xdr:row>0</xdr:row>
                    <xdr:rowOff>180975</xdr:rowOff>
                  </from>
                  <to>
                    <xdr:col>6</xdr:col>
                    <xdr:colOff>104775</xdr:colOff>
                    <xdr:row>1</xdr:row>
                    <xdr:rowOff>0</xdr:rowOff>
                  </to>
                </anchor>
              </controlPr>
            </control>
          </mc:Choice>
        </mc:AlternateContent>
        <mc:AlternateContent xmlns:mc="http://schemas.openxmlformats.org/markup-compatibility/2006">
          <mc:Choice Requires="x14">
            <control shapeId="105483" r:id="rId15" name="Group Box 11">
              <controlPr defaultSize="0" autoFill="0" autoPict="0">
                <anchor moveWithCells="1">
                  <from>
                    <xdr:col>0</xdr:col>
                    <xdr:colOff>47625</xdr:colOff>
                    <xdr:row>0</xdr:row>
                    <xdr:rowOff>180975</xdr:rowOff>
                  </from>
                  <to>
                    <xdr:col>1</xdr:col>
                    <xdr:colOff>466725</xdr:colOff>
                    <xdr:row>1</xdr:row>
                    <xdr:rowOff>28575</xdr:rowOff>
                  </to>
                </anchor>
              </controlPr>
            </control>
          </mc:Choice>
        </mc:AlternateContent>
        <mc:AlternateContent xmlns:mc="http://schemas.openxmlformats.org/markup-compatibility/2006">
          <mc:Choice Requires="x14">
            <control shapeId="105484" r:id="rId16" name="Group Box 12">
              <controlPr defaultSize="0" autoFill="0" autoPict="0">
                <anchor moveWithCells="1">
                  <from>
                    <xdr:col>0</xdr:col>
                    <xdr:colOff>47625</xdr:colOff>
                    <xdr:row>0</xdr:row>
                    <xdr:rowOff>180975</xdr:rowOff>
                  </from>
                  <to>
                    <xdr:col>1</xdr:col>
                    <xdr:colOff>466725</xdr:colOff>
                    <xdr:row>1</xdr:row>
                    <xdr:rowOff>19050</xdr:rowOff>
                  </to>
                </anchor>
              </controlPr>
            </control>
          </mc:Choice>
        </mc:AlternateContent>
        <mc:AlternateContent xmlns:mc="http://schemas.openxmlformats.org/markup-compatibility/2006">
          <mc:Choice Requires="x14">
            <control shapeId="105485" r:id="rId17" name="Group Box 13">
              <controlPr defaultSize="0" autoFill="0" autoPict="0">
                <anchor moveWithCells="1">
                  <from>
                    <xdr:col>1</xdr:col>
                    <xdr:colOff>85725</xdr:colOff>
                    <xdr:row>0</xdr:row>
                    <xdr:rowOff>180975</xdr:rowOff>
                  </from>
                  <to>
                    <xdr:col>6</xdr:col>
                    <xdr:colOff>114300</xdr:colOff>
                    <xdr:row>1</xdr:row>
                    <xdr:rowOff>9525</xdr:rowOff>
                  </to>
                </anchor>
              </controlPr>
            </control>
          </mc:Choice>
        </mc:AlternateContent>
        <mc:AlternateContent xmlns:mc="http://schemas.openxmlformats.org/markup-compatibility/2006">
          <mc:Choice Requires="x14">
            <control shapeId="105486" r:id="rId18" name="Group Box 14">
              <controlPr defaultSize="0" autoFill="0" autoPict="0">
                <anchor moveWithCells="1">
                  <from>
                    <xdr:col>3</xdr:col>
                    <xdr:colOff>228600</xdr:colOff>
                    <xdr:row>0</xdr:row>
                    <xdr:rowOff>180975</xdr:rowOff>
                  </from>
                  <to>
                    <xdr:col>6</xdr:col>
                    <xdr:colOff>104775</xdr:colOff>
                    <xdr:row>1</xdr:row>
                    <xdr:rowOff>9525</xdr:rowOff>
                  </to>
                </anchor>
              </controlPr>
            </control>
          </mc:Choice>
        </mc:AlternateContent>
        <mc:AlternateContent xmlns:mc="http://schemas.openxmlformats.org/markup-compatibility/2006">
          <mc:Choice Requires="x14">
            <control shapeId="105487" r:id="rId19" name="Group Box 15">
              <controlPr defaultSize="0" autoFill="0" autoPict="0">
                <anchor moveWithCells="1">
                  <from>
                    <xdr:col>3</xdr:col>
                    <xdr:colOff>228600</xdr:colOff>
                    <xdr:row>0</xdr:row>
                    <xdr:rowOff>180975</xdr:rowOff>
                  </from>
                  <to>
                    <xdr:col>6</xdr:col>
                    <xdr:colOff>104775</xdr:colOff>
                    <xdr:row>1</xdr:row>
                    <xdr:rowOff>0</xdr:rowOff>
                  </to>
                </anchor>
              </controlPr>
            </control>
          </mc:Choice>
        </mc:AlternateContent>
        <mc:AlternateContent xmlns:mc="http://schemas.openxmlformats.org/markup-compatibility/2006">
          <mc:Choice Requires="x14">
            <control shapeId="105488" r:id="rId20" name="Group Box 16">
              <controlPr defaultSize="0" autoFill="0" autoPict="0">
                <anchor moveWithCells="1">
                  <from>
                    <xdr:col>0</xdr:col>
                    <xdr:colOff>47625</xdr:colOff>
                    <xdr:row>0</xdr:row>
                    <xdr:rowOff>180975</xdr:rowOff>
                  </from>
                  <to>
                    <xdr:col>1</xdr:col>
                    <xdr:colOff>466725</xdr:colOff>
                    <xdr:row>1</xdr:row>
                    <xdr:rowOff>19050</xdr:rowOff>
                  </to>
                </anchor>
              </controlPr>
            </control>
          </mc:Choice>
        </mc:AlternateContent>
        <mc:AlternateContent xmlns:mc="http://schemas.openxmlformats.org/markup-compatibility/2006">
          <mc:Choice Requires="x14">
            <control shapeId="105489" r:id="rId21" name="Group Box 17">
              <controlPr defaultSize="0" autoFill="0" autoPict="0">
                <anchor moveWithCells="1">
                  <from>
                    <xdr:col>1</xdr:col>
                    <xdr:colOff>85725</xdr:colOff>
                    <xdr:row>0</xdr:row>
                    <xdr:rowOff>180975</xdr:rowOff>
                  </from>
                  <to>
                    <xdr:col>6</xdr:col>
                    <xdr:colOff>114300</xdr:colOff>
                    <xdr:row>0</xdr:row>
                    <xdr:rowOff>228600</xdr:rowOff>
                  </to>
                </anchor>
              </controlPr>
            </control>
          </mc:Choice>
        </mc:AlternateContent>
        <mc:AlternateContent xmlns:mc="http://schemas.openxmlformats.org/markup-compatibility/2006">
          <mc:Choice Requires="x14">
            <control shapeId="105490" r:id="rId22" name="Group Box 18">
              <controlPr defaultSize="0" autoFill="0" autoPict="0">
                <anchor moveWithCells="1">
                  <from>
                    <xdr:col>3</xdr:col>
                    <xdr:colOff>228600</xdr:colOff>
                    <xdr:row>0</xdr:row>
                    <xdr:rowOff>180975</xdr:rowOff>
                  </from>
                  <to>
                    <xdr:col>6</xdr:col>
                    <xdr:colOff>104775</xdr:colOff>
                    <xdr:row>1</xdr:row>
                    <xdr:rowOff>19050</xdr:rowOff>
                  </to>
                </anchor>
              </controlPr>
            </control>
          </mc:Choice>
        </mc:AlternateContent>
        <mc:AlternateContent xmlns:mc="http://schemas.openxmlformats.org/markup-compatibility/2006">
          <mc:Choice Requires="x14">
            <control shapeId="105491" r:id="rId23" name="Group Box 19">
              <controlPr defaultSize="0" autoFill="0" autoPict="0">
                <anchor moveWithCells="1">
                  <from>
                    <xdr:col>3</xdr:col>
                    <xdr:colOff>228600</xdr:colOff>
                    <xdr:row>0</xdr:row>
                    <xdr:rowOff>180975</xdr:rowOff>
                  </from>
                  <to>
                    <xdr:col>6</xdr:col>
                    <xdr:colOff>104775</xdr:colOff>
                    <xdr:row>0</xdr:row>
                    <xdr:rowOff>228600</xdr:rowOff>
                  </to>
                </anchor>
              </controlPr>
            </control>
          </mc:Choice>
        </mc:AlternateContent>
        <mc:AlternateContent xmlns:mc="http://schemas.openxmlformats.org/markup-compatibility/2006">
          <mc:Choice Requires="x14">
            <control shapeId="105492" r:id="rId24" name="Group Box 20">
              <controlPr defaultSize="0" autoFill="0" autoPict="0">
                <anchor moveWithCells="1">
                  <from>
                    <xdr:col>0</xdr:col>
                    <xdr:colOff>19050</xdr:colOff>
                    <xdr:row>0</xdr:row>
                    <xdr:rowOff>180975</xdr:rowOff>
                  </from>
                  <to>
                    <xdr:col>1</xdr:col>
                    <xdr:colOff>466725</xdr:colOff>
                    <xdr:row>8</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3"/>
  </sheetPr>
  <dimension ref="A1:BE95"/>
  <sheetViews>
    <sheetView showGridLines="0" view="pageBreakPreview" topLeftCell="A56" zoomScaleNormal="100" zoomScaleSheetLayoutView="100" workbookViewId="0">
      <selection activeCell="BA1" sqref="BA1"/>
    </sheetView>
  </sheetViews>
  <sheetFormatPr defaultColWidth="2.625" defaultRowHeight="18.75" outlineLevelCol="1" x14ac:dyDescent="0.15"/>
  <cols>
    <col min="1" max="38" width="2.875" style="120" customWidth="1"/>
    <col min="39" max="39" width="6.875" style="106" hidden="1" customWidth="1" outlineLevel="1"/>
    <col min="40" max="40" width="9" style="3" hidden="1" customWidth="1" outlineLevel="1"/>
    <col min="41" max="41" width="20.375" style="4" hidden="1" customWidth="1" outlineLevel="1"/>
    <col min="42" max="42" width="5.375" style="4" hidden="1" customWidth="1" outlineLevel="1"/>
    <col min="43" max="43" width="5.25" style="4" hidden="1" customWidth="1" outlineLevel="1"/>
    <col min="44" max="44" width="12.75" style="4" hidden="1" customWidth="1" outlineLevel="1"/>
    <col min="45" max="45" width="13.375" style="4" hidden="1" customWidth="1" outlineLevel="1"/>
    <col min="46" max="52" width="4.625" style="4" hidden="1" customWidth="1" outlineLevel="1"/>
    <col min="53" max="53" width="4.625" style="120" customWidth="1" collapsed="1"/>
    <col min="54" max="16384" width="2.625" style="120"/>
  </cols>
  <sheetData>
    <row r="1" spans="1:52" ht="21" customHeight="1" thickBot="1" x14ac:dyDescent="0.2">
      <c r="A1" s="64" t="s">
        <v>480</v>
      </c>
      <c r="B1" s="65"/>
      <c r="C1" s="65"/>
      <c r="D1" s="65"/>
      <c r="E1" s="65"/>
      <c r="F1" s="65"/>
      <c r="G1" s="65"/>
      <c r="H1" s="65"/>
      <c r="I1" s="65"/>
      <c r="J1" s="65"/>
      <c r="K1" s="65"/>
      <c r="L1" s="65"/>
      <c r="M1" s="65"/>
      <c r="N1" s="65"/>
      <c r="O1" s="65"/>
      <c r="P1" s="65"/>
      <c r="Q1" s="65"/>
      <c r="R1" s="65"/>
      <c r="S1" s="65"/>
      <c r="T1" s="65"/>
      <c r="U1" s="65"/>
      <c r="V1" s="65"/>
      <c r="W1" s="65"/>
      <c r="X1" s="65"/>
      <c r="Y1" s="66"/>
      <c r="Z1" s="67"/>
      <c r="AA1" s="68"/>
      <c r="AB1" s="65"/>
      <c r="AC1" s="68"/>
      <c r="AD1" s="67"/>
      <c r="AE1" s="68"/>
      <c r="AF1" s="65"/>
      <c r="AG1" s="68"/>
      <c r="AH1" s="65"/>
      <c r="AI1" s="84"/>
      <c r="AJ1" s="66"/>
      <c r="AK1" s="67"/>
      <c r="AL1" s="68"/>
    </row>
    <row r="2" spans="1:52" ht="6"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1"/>
      <c r="AD2" s="5"/>
      <c r="AE2" s="6"/>
      <c r="AF2" s="7"/>
      <c r="AG2" s="6"/>
      <c r="AH2" s="5"/>
      <c r="AI2" s="1"/>
      <c r="AJ2" s="1"/>
      <c r="AK2" s="5"/>
      <c r="AL2" s="5"/>
      <c r="AP2" s="120"/>
    </row>
    <row r="3" spans="1:52" ht="15" customHeight="1" thickBot="1" x14ac:dyDescent="0.2">
      <c r="A3" s="596" t="s">
        <v>692</v>
      </c>
      <c r="B3" s="596"/>
      <c r="C3" s="596"/>
      <c r="D3" s="596"/>
      <c r="E3" s="596"/>
      <c r="F3" s="596"/>
      <c r="G3" s="596"/>
      <c r="H3" s="596"/>
      <c r="I3" s="596"/>
      <c r="J3" s="596"/>
      <c r="K3" s="596"/>
      <c r="L3" s="596"/>
      <c r="M3" s="596"/>
      <c r="N3" s="596"/>
      <c r="O3" s="596"/>
      <c r="P3" s="596"/>
      <c r="Q3" s="596"/>
      <c r="R3" s="596"/>
      <c r="S3" s="596"/>
      <c r="T3" s="596"/>
      <c r="U3" s="596"/>
      <c r="V3" s="596"/>
      <c r="W3" s="596"/>
      <c r="X3" s="596"/>
      <c r="Y3" s="596"/>
      <c r="Z3" s="596"/>
      <c r="AA3" s="596"/>
      <c r="AB3" s="596"/>
      <c r="AC3" s="596"/>
      <c r="AD3" s="596"/>
      <c r="AE3" s="596"/>
      <c r="AF3" s="596"/>
      <c r="AG3" s="596"/>
      <c r="AH3" s="596"/>
      <c r="AI3" s="596"/>
      <c r="AJ3" s="596"/>
      <c r="AK3" s="596"/>
      <c r="AL3" s="337"/>
      <c r="AN3" s="3" t="s">
        <v>116</v>
      </c>
      <c r="AO3" s="118" t="str">
        <f>IF(G7="","",TEXT(CONCATENATE(G7,K7,L7,N7,O7,Q7),"yyyy年m月d日"))</f>
        <v/>
      </c>
    </row>
    <row r="4" spans="1:52" ht="14.25" customHeight="1" x14ac:dyDescent="0.15">
      <c r="A4" s="596"/>
      <c r="B4" s="596"/>
      <c r="C4" s="596"/>
      <c r="D4" s="596"/>
      <c r="E4" s="596"/>
      <c r="F4" s="596"/>
      <c r="G4" s="596"/>
      <c r="H4" s="596"/>
      <c r="I4" s="596"/>
      <c r="J4" s="596"/>
      <c r="K4" s="596"/>
      <c r="L4" s="596"/>
      <c r="M4" s="596"/>
      <c r="N4" s="596"/>
      <c r="O4" s="596"/>
      <c r="P4" s="596"/>
      <c r="Q4" s="596"/>
      <c r="R4" s="596"/>
      <c r="S4" s="596"/>
      <c r="T4" s="596"/>
      <c r="U4" s="596"/>
      <c r="V4" s="596"/>
      <c r="W4" s="596"/>
      <c r="X4" s="596"/>
      <c r="Y4" s="596"/>
      <c r="Z4" s="596"/>
      <c r="AA4" s="596"/>
      <c r="AB4" s="596"/>
      <c r="AC4" s="596"/>
      <c r="AD4" s="596"/>
      <c r="AE4" s="596"/>
      <c r="AF4" s="596"/>
      <c r="AG4" s="596"/>
      <c r="AH4" s="596"/>
      <c r="AI4" s="596"/>
      <c r="AJ4" s="596"/>
      <c r="AK4" s="596"/>
      <c r="AL4" s="337"/>
      <c r="AN4" s="4"/>
      <c r="AZ4" s="120"/>
    </row>
    <row r="5" spans="1:52" ht="4.5" customHeight="1" x14ac:dyDescent="0.15">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N5" s="4"/>
      <c r="AZ5" s="120"/>
    </row>
    <row r="6" spans="1:52" ht="11.25" customHeight="1" x14ac:dyDescent="0.15">
      <c r="A6" s="9"/>
      <c r="B6" s="9"/>
      <c r="C6" s="9"/>
      <c r="D6" s="9"/>
      <c r="E6" s="9"/>
      <c r="F6" s="9"/>
      <c r="G6" s="9"/>
      <c r="H6" s="9"/>
      <c r="I6" s="9"/>
      <c r="J6" s="9"/>
      <c r="K6" s="9"/>
      <c r="L6" s="9"/>
      <c r="M6" s="9"/>
      <c r="N6" s="9"/>
      <c r="O6" s="9"/>
      <c r="P6" s="9"/>
      <c r="Q6" s="9"/>
      <c r="R6" s="9"/>
      <c r="S6" s="49"/>
      <c r="T6" s="49"/>
      <c r="U6" s="49"/>
      <c r="V6" s="49"/>
      <c r="W6" s="49"/>
      <c r="X6" s="49"/>
      <c r="Y6" s="5"/>
      <c r="Z6" s="5"/>
      <c r="AA6" s="5"/>
      <c r="AB6" s="5"/>
      <c r="AC6" s="5"/>
      <c r="AD6" s="5"/>
      <c r="AE6" s="5"/>
      <c r="AF6" s="5"/>
      <c r="AG6" s="5"/>
      <c r="AH6" s="5"/>
      <c r="AI6" s="5"/>
      <c r="AJ6" s="5"/>
      <c r="AK6" s="5"/>
      <c r="AL6" s="5"/>
      <c r="AN6" s="4"/>
      <c r="AZ6" s="120"/>
    </row>
    <row r="7" spans="1:52" ht="22.5" customHeight="1" x14ac:dyDescent="0.15">
      <c r="A7" s="462" t="s">
        <v>37</v>
      </c>
      <c r="B7" s="463"/>
      <c r="C7" s="463"/>
      <c r="D7" s="463"/>
      <c r="E7" s="463"/>
      <c r="F7" s="464"/>
      <c r="G7" s="644"/>
      <c r="H7" s="643"/>
      <c r="I7" s="643"/>
      <c r="J7" s="643"/>
      <c r="K7" s="305" t="s">
        <v>163</v>
      </c>
      <c r="L7" s="643"/>
      <c r="M7" s="643"/>
      <c r="N7" s="305" t="s">
        <v>164</v>
      </c>
      <c r="O7" s="643"/>
      <c r="P7" s="643"/>
      <c r="Q7" s="305" t="s">
        <v>475</v>
      </c>
      <c r="R7" s="306"/>
      <c r="S7" s="645" t="s">
        <v>209</v>
      </c>
      <c r="T7" s="646"/>
      <c r="U7" s="646"/>
      <c r="V7" s="646"/>
      <c r="W7" s="646"/>
      <c r="X7" s="646"/>
      <c r="Y7" s="646"/>
      <c r="Z7" s="646"/>
      <c r="AA7" s="646"/>
      <c r="AB7" s="646"/>
      <c r="AC7" s="646"/>
      <c r="AD7" s="646"/>
      <c r="AE7" s="646"/>
      <c r="AF7" s="646"/>
      <c r="AG7" s="646"/>
      <c r="AH7" s="646"/>
      <c r="AI7" s="646"/>
      <c r="AJ7" s="646"/>
      <c r="AK7" s="646"/>
      <c r="AL7" s="647"/>
      <c r="AN7" s="4"/>
    </row>
    <row r="8" spans="1:52" ht="7.5" customHeight="1" x14ac:dyDescent="0.15">
      <c r="A8" s="52"/>
      <c r="B8" s="52"/>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N8" s="4"/>
    </row>
    <row r="9" spans="1:52" ht="14.25" customHeight="1" thickBot="1" x14ac:dyDescent="0.2">
      <c r="A9" s="20" t="s">
        <v>4</v>
      </c>
      <c r="B9" s="70"/>
      <c r="C9" s="70"/>
      <c r="D9" s="70"/>
      <c r="E9" s="70"/>
      <c r="F9" s="71"/>
      <c r="G9" s="71"/>
      <c r="H9" s="71"/>
      <c r="I9" s="71"/>
      <c r="J9" s="71"/>
      <c r="K9" s="654" t="s">
        <v>65</v>
      </c>
      <c r="L9" s="654"/>
      <c r="M9" s="654"/>
      <c r="N9" s="654"/>
      <c r="O9" s="654"/>
      <c r="P9" s="654"/>
      <c r="Q9" s="654"/>
      <c r="R9" s="654"/>
      <c r="S9" s="654"/>
      <c r="T9" s="654"/>
      <c r="U9" s="654"/>
      <c r="V9" s="654"/>
      <c r="W9" s="654"/>
      <c r="X9" s="654"/>
      <c r="Y9" s="654"/>
      <c r="Z9" s="654"/>
      <c r="AA9" s="654"/>
      <c r="AB9" s="654"/>
      <c r="AC9" s="654"/>
      <c r="AD9" s="654"/>
      <c r="AE9" s="654"/>
      <c r="AF9" s="654"/>
      <c r="AG9" s="654"/>
      <c r="AH9" s="654"/>
      <c r="AI9" s="654"/>
      <c r="AJ9" s="654"/>
      <c r="AK9" s="654"/>
      <c r="AL9" s="655"/>
      <c r="AN9" s="4"/>
    </row>
    <row r="10" spans="1:52" ht="11.25" customHeight="1" thickBot="1" x14ac:dyDescent="0.2">
      <c r="A10" s="453" t="s">
        <v>36</v>
      </c>
      <c r="B10" s="454"/>
      <c r="C10" s="454"/>
      <c r="D10" s="454"/>
      <c r="E10" s="454"/>
      <c r="F10" s="455"/>
      <c r="G10" s="471" t="s">
        <v>43</v>
      </c>
      <c r="H10" s="472"/>
      <c r="I10" s="472"/>
      <c r="J10" s="473"/>
      <c r="K10" s="598"/>
      <c r="L10" s="599"/>
      <c r="M10" s="599"/>
      <c r="N10" s="599"/>
      <c r="O10" s="599"/>
      <c r="P10" s="599"/>
      <c r="Q10" s="599"/>
      <c r="R10" s="599"/>
      <c r="S10" s="599"/>
      <c r="T10" s="599"/>
      <c r="U10" s="599"/>
      <c r="V10" s="599"/>
      <c r="W10" s="599"/>
      <c r="X10" s="599"/>
      <c r="Y10" s="599"/>
      <c r="Z10" s="599"/>
      <c r="AA10" s="599"/>
      <c r="AB10" s="599"/>
      <c r="AC10" s="599"/>
      <c r="AD10" s="599"/>
      <c r="AE10" s="599"/>
      <c r="AF10" s="600"/>
      <c r="AG10" s="640" t="s">
        <v>5</v>
      </c>
      <c r="AH10" s="641"/>
      <c r="AI10" s="641"/>
      <c r="AJ10" s="641"/>
      <c r="AK10" s="641"/>
      <c r="AL10" s="642"/>
      <c r="AN10" s="4" t="s">
        <v>90</v>
      </c>
      <c r="AO10" s="10" t="str">
        <f>IF(K11="","",K11)</f>
        <v/>
      </c>
    </row>
    <row r="11" spans="1:52" ht="18.75" customHeight="1" thickBot="1" x14ac:dyDescent="0.2">
      <c r="A11" s="456"/>
      <c r="B11" s="457"/>
      <c r="C11" s="457"/>
      <c r="D11" s="457"/>
      <c r="E11" s="457"/>
      <c r="F11" s="458"/>
      <c r="G11" s="474" t="s">
        <v>101</v>
      </c>
      <c r="H11" s="475"/>
      <c r="I11" s="475"/>
      <c r="J11" s="476"/>
      <c r="K11" s="601"/>
      <c r="L11" s="602"/>
      <c r="M11" s="602"/>
      <c r="N11" s="602"/>
      <c r="O11" s="602"/>
      <c r="P11" s="602"/>
      <c r="Q11" s="602"/>
      <c r="R11" s="602"/>
      <c r="S11" s="602"/>
      <c r="T11" s="602"/>
      <c r="U11" s="602"/>
      <c r="V11" s="602"/>
      <c r="W11" s="602"/>
      <c r="X11" s="602"/>
      <c r="Y11" s="602"/>
      <c r="Z11" s="602"/>
      <c r="AA11" s="602"/>
      <c r="AB11" s="602"/>
      <c r="AC11" s="602"/>
      <c r="AD11" s="602"/>
      <c r="AE11" s="602"/>
      <c r="AF11" s="603"/>
      <c r="AG11" s="604" t="s">
        <v>486</v>
      </c>
      <c r="AH11" s="605"/>
      <c r="AI11" s="605"/>
      <c r="AJ11" s="605"/>
      <c r="AK11" s="605"/>
      <c r="AL11" s="606"/>
      <c r="AN11" s="4" t="s">
        <v>91</v>
      </c>
      <c r="AO11" s="10" t="str">
        <f>CONCATENATE(契約者情報!L12,契約者情報!N12,契約者情報!O12)</f>
        <v>－</v>
      </c>
    </row>
    <row r="12" spans="1:52" ht="11.25" customHeight="1" thickBot="1" x14ac:dyDescent="0.2">
      <c r="A12" s="11"/>
      <c r="B12" s="12"/>
      <c r="C12" s="12"/>
      <c r="D12" s="12"/>
      <c r="E12" s="12"/>
      <c r="F12" s="13"/>
      <c r="G12" s="453" t="s">
        <v>20</v>
      </c>
      <c r="H12" s="454"/>
      <c r="I12" s="454"/>
      <c r="J12" s="455"/>
      <c r="K12" s="338" t="s">
        <v>6</v>
      </c>
      <c r="L12" s="616"/>
      <c r="M12" s="616"/>
      <c r="N12" s="338" t="s">
        <v>7</v>
      </c>
      <c r="O12" s="616"/>
      <c r="P12" s="616"/>
      <c r="Q12" s="616"/>
      <c r="R12" s="345"/>
      <c r="S12" s="345"/>
      <c r="T12" s="345"/>
      <c r="U12" s="345"/>
      <c r="V12" s="345"/>
      <c r="W12" s="345"/>
      <c r="X12" s="345"/>
      <c r="Y12" s="345"/>
      <c r="Z12" s="345"/>
      <c r="AA12" s="345"/>
      <c r="AB12" s="345"/>
      <c r="AC12" s="345"/>
      <c r="AD12" s="345"/>
      <c r="AE12" s="345"/>
      <c r="AF12" s="346"/>
      <c r="AG12" s="607"/>
      <c r="AH12" s="608"/>
      <c r="AI12" s="608"/>
      <c r="AJ12" s="608"/>
      <c r="AK12" s="608"/>
      <c r="AL12" s="609"/>
      <c r="AN12" s="4" t="s">
        <v>92</v>
      </c>
      <c r="AO12" s="10" t="str">
        <f>IF(K13="","",K13)</f>
        <v/>
      </c>
    </row>
    <row r="13" spans="1:52" ht="18.75" customHeight="1" thickBot="1" x14ac:dyDescent="0.2">
      <c r="A13" s="11"/>
      <c r="B13" s="12"/>
      <c r="C13" s="12"/>
      <c r="D13" s="12"/>
      <c r="E13" s="12"/>
      <c r="F13" s="13"/>
      <c r="G13" s="523"/>
      <c r="H13" s="524"/>
      <c r="I13" s="524"/>
      <c r="J13" s="525"/>
      <c r="K13" s="613"/>
      <c r="L13" s="614"/>
      <c r="M13" s="614"/>
      <c r="N13" s="614"/>
      <c r="O13" s="614"/>
      <c r="P13" s="614"/>
      <c r="Q13" s="614"/>
      <c r="R13" s="614"/>
      <c r="S13" s="614"/>
      <c r="T13" s="614"/>
      <c r="U13" s="614"/>
      <c r="V13" s="614"/>
      <c r="W13" s="614"/>
      <c r="X13" s="614"/>
      <c r="Y13" s="614"/>
      <c r="Z13" s="614"/>
      <c r="AA13" s="614"/>
      <c r="AB13" s="614"/>
      <c r="AC13" s="614"/>
      <c r="AD13" s="614"/>
      <c r="AE13" s="614"/>
      <c r="AF13" s="615"/>
      <c r="AG13" s="607"/>
      <c r="AH13" s="608"/>
      <c r="AI13" s="608"/>
      <c r="AJ13" s="608"/>
      <c r="AK13" s="608"/>
      <c r="AL13" s="609"/>
      <c r="AN13" s="4" t="s">
        <v>93</v>
      </c>
      <c r="AO13" s="10" t="str">
        <f>IF(K14="","",K14)</f>
        <v/>
      </c>
    </row>
    <row r="14" spans="1:52" ht="11.25" customHeight="1" thickBot="1" x14ac:dyDescent="0.2">
      <c r="A14" s="14"/>
      <c r="B14" s="15"/>
      <c r="C14" s="15"/>
      <c r="D14" s="15"/>
      <c r="E14" s="15"/>
      <c r="F14" s="16"/>
      <c r="G14" s="453" t="s">
        <v>19</v>
      </c>
      <c r="H14" s="454"/>
      <c r="I14" s="454"/>
      <c r="J14" s="455"/>
      <c r="K14" s="620"/>
      <c r="L14" s="621"/>
      <c r="M14" s="621"/>
      <c r="N14" s="621"/>
      <c r="O14" s="621"/>
      <c r="P14" s="621"/>
      <c r="Q14" s="621"/>
      <c r="R14" s="621"/>
      <c r="S14" s="621"/>
      <c r="T14" s="622"/>
      <c r="U14" s="471" t="s">
        <v>43</v>
      </c>
      <c r="V14" s="472"/>
      <c r="W14" s="472"/>
      <c r="X14" s="473"/>
      <c r="Y14" s="598"/>
      <c r="Z14" s="599"/>
      <c r="AA14" s="599"/>
      <c r="AB14" s="599"/>
      <c r="AC14" s="599"/>
      <c r="AD14" s="599"/>
      <c r="AE14" s="599"/>
      <c r="AF14" s="600"/>
      <c r="AG14" s="607"/>
      <c r="AH14" s="608"/>
      <c r="AI14" s="608"/>
      <c r="AJ14" s="608"/>
      <c r="AK14" s="608"/>
      <c r="AL14" s="609"/>
      <c r="AN14" s="4" t="s">
        <v>94</v>
      </c>
      <c r="AO14" s="10" t="str">
        <f>IF(K16="","",K16)</f>
        <v/>
      </c>
    </row>
    <row r="15" spans="1:52" ht="7.5" customHeight="1" thickBot="1" x14ac:dyDescent="0.2">
      <c r="A15" s="14"/>
      <c r="B15" s="15"/>
      <c r="C15" s="15"/>
      <c r="D15" s="15"/>
      <c r="E15" s="15"/>
      <c r="F15" s="16"/>
      <c r="G15" s="523"/>
      <c r="H15" s="524"/>
      <c r="I15" s="524"/>
      <c r="J15" s="525"/>
      <c r="K15" s="623"/>
      <c r="L15" s="624"/>
      <c r="M15" s="624"/>
      <c r="N15" s="624"/>
      <c r="O15" s="624"/>
      <c r="P15" s="624"/>
      <c r="Q15" s="624"/>
      <c r="R15" s="624"/>
      <c r="S15" s="624"/>
      <c r="T15" s="625"/>
      <c r="U15" s="456" t="s">
        <v>44</v>
      </c>
      <c r="V15" s="457"/>
      <c r="W15" s="457"/>
      <c r="X15" s="458"/>
      <c r="Y15" s="651"/>
      <c r="Z15" s="652"/>
      <c r="AA15" s="652"/>
      <c r="AB15" s="652"/>
      <c r="AC15" s="652"/>
      <c r="AD15" s="652"/>
      <c r="AE15" s="652"/>
      <c r="AF15" s="653"/>
      <c r="AG15" s="607"/>
      <c r="AH15" s="608"/>
      <c r="AI15" s="608"/>
      <c r="AJ15" s="608"/>
      <c r="AK15" s="608"/>
      <c r="AL15" s="609"/>
      <c r="AN15" s="3" t="s">
        <v>95</v>
      </c>
      <c r="AO15" s="10" t="str">
        <f>CONCATENATE(契約者情報!Y15," ",契約者情報!AC15)</f>
        <v xml:space="preserve"> </v>
      </c>
    </row>
    <row r="16" spans="1:52" ht="18.75" customHeight="1" thickBot="1" x14ac:dyDescent="0.2">
      <c r="A16" s="14"/>
      <c r="B16" s="15"/>
      <c r="C16" s="15"/>
      <c r="D16" s="15"/>
      <c r="E16" s="15"/>
      <c r="F16" s="16"/>
      <c r="G16" s="523" t="s">
        <v>18</v>
      </c>
      <c r="H16" s="524"/>
      <c r="I16" s="524"/>
      <c r="J16" s="525"/>
      <c r="K16" s="626"/>
      <c r="L16" s="627"/>
      <c r="M16" s="627"/>
      <c r="N16" s="627"/>
      <c r="O16" s="627"/>
      <c r="P16" s="627"/>
      <c r="Q16" s="627"/>
      <c r="R16" s="627"/>
      <c r="S16" s="627"/>
      <c r="T16" s="628"/>
      <c r="U16" s="523"/>
      <c r="V16" s="524"/>
      <c r="W16" s="524"/>
      <c r="X16" s="525"/>
      <c r="Y16" s="613"/>
      <c r="Z16" s="614"/>
      <c r="AA16" s="614"/>
      <c r="AB16" s="614"/>
      <c r="AC16" s="614"/>
      <c r="AD16" s="614"/>
      <c r="AE16" s="614"/>
      <c r="AF16" s="615"/>
      <c r="AG16" s="610"/>
      <c r="AH16" s="611"/>
      <c r="AI16" s="611"/>
      <c r="AJ16" s="611"/>
      <c r="AK16" s="611"/>
      <c r="AL16" s="612"/>
      <c r="AN16" s="3" t="s">
        <v>96</v>
      </c>
      <c r="AO16" s="10" t="str">
        <f>IF(K17="","",K17)</f>
        <v/>
      </c>
      <c r="AP16" s="120"/>
      <c r="AQ16" s="120"/>
    </row>
    <row r="17" spans="1:52" ht="18.75" customHeight="1" thickBot="1" x14ac:dyDescent="0.2">
      <c r="A17" s="17"/>
      <c r="B17" s="18"/>
      <c r="C17" s="18"/>
      <c r="D17" s="18"/>
      <c r="E17" s="18"/>
      <c r="F17" s="19"/>
      <c r="G17" s="462" t="s">
        <v>8</v>
      </c>
      <c r="H17" s="463"/>
      <c r="I17" s="463"/>
      <c r="J17" s="464"/>
      <c r="K17" s="629"/>
      <c r="L17" s="630"/>
      <c r="M17" s="630"/>
      <c r="N17" s="630"/>
      <c r="O17" s="630"/>
      <c r="P17" s="630"/>
      <c r="Q17" s="630"/>
      <c r="R17" s="630"/>
      <c r="S17" s="630"/>
      <c r="T17" s="631"/>
      <c r="U17" s="648" t="s">
        <v>68</v>
      </c>
      <c r="V17" s="649"/>
      <c r="W17" s="649"/>
      <c r="X17" s="650"/>
      <c r="Y17" s="617" t="s">
        <v>485</v>
      </c>
      <c r="Z17" s="618"/>
      <c r="AA17" s="618"/>
      <c r="AB17" s="618"/>
      <c r="AC17" s="618"/>
      <c r="AD17" s="618"/>
      <c r="AE17" s="618"/>
      <c r="AF17" s="618"/>
      <c r="AG17" s="618"/>
      <c r="AH17" s="618"/>
      <c r="AI17" s="618"/>
      <c r="AJ17" s="618"/>
      <c r="AK17" s="618"/>
      <c r="AL17" s="619"/>
      <c r="AN17" s="4" t="s">
        <v>97</v>
      </c>
      <c r="AO17" s="10" t="str">
        <f>IF(Y17="","",Y17)</f>
        <v xml:space="preserve">  </v>
      </c>
      <c r="AP17" s="120"/>
      <c r="AQ17" s="120"/>
    </row>
    <row r="18" spans="1:52" ht="7.5" customHeight="1" x14ac:dyDescent="0.15">
      <c r="A18" s="52"/>
      <c r="B18" s="52"/>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N18" s="4"/>
      <c r="AP18" s="120"/>
      <c r="AQ18" s="120"/>
    </row>
    <row r="19" spans="1:52" ht="14.25" hidden="1" customHeight="1" x14ac:dyDescent="0.15">
      <c r="A19" s="20" t="s">
        <v>453</v>
      </c>
      <c r="B19" s="21"/>
      <c r="C19" s="21"/>
      <c r="D19" s="21"/>
      <c r="E19" s="21"/>
      <c r="F19" s="21"/>
      <c r="G19" s="21"/>
      <c r="H19" s="21"/>
      <c r="I19" s="21"/>
      <c r="J19" s="21"/>
      <c r="K19" s="21"/>
      <c r="L19" s="21"/>
      <c r="M19" s="21"/>
      <c r="N19" s="21"/>
      <c r="O19" s="21"/>
      <c r="P19" s="22"/>
      <c r="Q19" s="21"/>
      <c r="R19" s="21"/>
      <c r="S19" s="21"/>
      <c r="T19" s="21"/>
      <c r="U19" s="21"/>
      <c r="V19" s="21"/>
      <c r="W19" s="21"/>
      <c r="X19" s="21"/>
      <c r="Y19" s="21"/>
      <c r="Z19" s="21"/>
      <c r="AA19" s="21"/>
      <c r="AB19" s="21"/>
      <c r="AC19" s="21"/>
      <c r="AD19" s="21"/>
      <c r="AE19" s="21"/>
      <c r="AF19" s="21"/>
      <c r="AG19" s="21"/>
      <c r="AH19" s="21"/>
      <c r="AI19" s="21"/>
      <c r="AJ19" s="21"/>
      <c r="AK19" s="21"/>
      <c r="AL19" s="23"/>
      <c r="AP19" s="120"/>
      <c r="AQ19" s="120"/>
    </row>
    <row r="20" spans="1:52" ht="15" hidden="1" customHeight="1" thickBot="1" x14ac:dyDescent="0.2">
      <c r="A20" s="24"/>
      <c r="B20" s="660" t="s">
        <v>454</v>
      </c>
      <c r="C20" s="660"/>
      <c r="D20" s="660"/>
      <c r="E20" s="660"/>
      <c r="F20" s="660"/>
      <c r="G20" s="660"/>
      <c r="H20" s="660"/>
      <c r="I20" s="660"/>
      <c r="J20" s="660"/>
      <c r="K20" s="660"/>
      <c r="L20" s="660"/>
      <c r="M20" s="660"/>
      <c r="N20" s="660"/>
      <c r="O20" s="660"/>
      <c r="P20" s="660"/>
      <c r="Q20" s="660"/>
      <c r="R20" s="660"/>
      <c r="S20" s="660"/>
      <c r="T20" s="660"/>
      <c r="U20" s="660"/>
      <c r="V20" s="660"/>
      <c r="W20" s="660"/>
      <c r="X20" s="660"/>
      <c r="Y20" s="660"/>
      <c r="Z20" s="660"/>
      <c r="AA20" s="660"/>
      <c r="AB20" s="660"/>
      <c r="AC20" s="660"/>
      <c r="AD20" s="660"/>
      <c r="AE20" s="660"/>
      <c r="AF20" s="660"/>
      <c r="AG20" s="660"/>
      <c r="AH20" s="660"/>
      <c r="AI20" s="660"/>
      <c r="AJ20" s="660"/>
      <c r="AK20" s="660"/>
      <c r="AL20" s="661"/>
      <c r="AN20" s="4"/>
      <c r="AP20" s="120"/>
      <c r="AQ20" s="120"/>
    </row>
    <row r="21" spans="1:52" ht="13.35" hidden="1" customHeight="1" thickBot="1" x14ac:dyDescent="0.2">
      <c r="A21" s="25"/>
      <c r="B21" s="662" t="s">
        <v>456</v>
      </c>
      <c r="C21" s="662"/>
      <c r="D21" s="662"/>
      <c r="E21" s="662"/>
      <c r="F21" s="662"/>
      <c r="G21" s="662"/>
      <c r="H21" s="662"/>
      <c r="I21" s="662"/>
      <c r="J21" s="662"/>
      <c r="K21" s="662"/>
      <c r="L21" s="662"/>
      <c r="M21" s="662"/>
      <c r="N21" s="662"/>
      <c r="O21" s="662"/>
      <c r="P21" s="662"/>
      <c r="Q21" s="662"/>
      <c r="R21" s="662"/>
      <c r="S21" s="662"/>
      <c r="T21" s="662"/>
      <c r="U21" s="662"/>
      <c r="V21" s="662"/>
      <c r="W21" s="662"/>
      <c r="X21" s="662"/>
      <c r="Y21" s="662"/>
      <c r="Z21" s="662"/>
      <c r="AA21" s="662"/>
      <c r="AB21" s="662"/>
      <c r="AC21" s="662"/>
      <c r="AD21" s="662"/>
      <c r="AE21" s="662"/>
      <c r="AF21" s="662"/>
      <c r="AG21" s="662"/>
      <c r="AH21" s="662"/>
      <c r="AI21" s="662"/>
      <c r="AJ21" s="662"/>
      <c r="AK21" s="662"/>
      <c r="AL21" s="662"/>
      <c r="AN21" s="32"/>
      <c r="AP21" s="120"/>
      <c r="AQ21" s="89">
        <f>MAX(AQ22:AQ23)</f>
        <v>0</v>
      </c>
    </row>
    <row r="22" spans="1:52" ht="18.75" hidden="1" customHeight="1" thickBot="1" x14ac:dyDescent="0.2">
      <c r="A22" s="24"/>
      <c r="B22" s="25"/>
      <c r="C22" s="339" t="s">
        <v>64</v>
      </c>
      <c r="D22" s="656" t="s">
        <v>455</v>
      </c>
      <c r="E22" s="656"/>
      <c r="F22" s="656"/>
      <c r="G22" s="656"/>
      <c r="H22" s="656"/>
      <c r="I22" s="656"/>
      <c r="J22" s="656"/>
      <c r="K22" s="656"/>
      <c r="L22" s="656"/>
      <c r="M22" s="656"/>
      <c r="N22" s="656"/>
      <c r="O22" s="656"/>
      <c r="P22" s="656"/>
      <c r="Q22" s="656"/>
      <c r="R22" s="656"/>
      <c r="S22" s="656"/>
      <c r="T22" s="656"/>
      <c r="U22" s="656"/>
      <c r="V22" s="656"/>
      <c r="W22" s="656"/>
      <c r="X22" s="656"/>
      <c r="Y22" s="656"/>
      <c r="Z22" s="656"/>
      <c r="AA22" s="656"/>
      <c r="AB22" s="656"/>
      <c r="AC22" s="656"/>
      <c r="AD22" s="656"/>
      <c r="AE22" s="656"/>
      <c r="AF22" s="656"/>
      <c r="AG22" s="656"/>
      <c r="AH22" s="656"/>
      <c r="AI22" s="656"/>
      <c r="AJ22" s="656"/>
      <c r="AK22" s="656"/>
      <c r="AL22" s="657"/>
      <c r="AN22" s="106" t="s">
        <v>87</v>
      </c>
      <c r="AO22" s="333" t="str">
        <f>IF(AQ21=0,"",VLOOKUP($AQ21,AQ22:AR23,2,0))</f>
        <v/>
      </c>
      <c r="AP22" s="120"/>
      <c r="AQ22" s="8" t="str">
        <f>IF(C22="■",1,"")</f>
        <v/>
      </c>
      <c r="AR22" s="8" t="s">
        <v>117</v>
      </c>
    </row>
    <row r="23" spans="1:52" s="334" customFormat="1" ht="18.75" hidden="1" customHeight="1" x14ac:dyDescent="0.15">
      <c r="A23" s="24"/>
      <c r="B23" s="26"/>
      <c r="C23" s="340" t="s">
        <v>277</v>
      </c>
      <c r="D23" s="658" t="s">
        <v>271</v>
      </c>
      <c r="E23" s="658"/>
      <c r="F23" s="658"/>
      <c r="G23" s="658"/>
      <c r="H23" s="658"/>
      <c r="I23" s="658"/>
      <c r="J23" s="658"/>
      <c r="K23" s="658"/>
      <c r="L23" s="658"/>
      <c r="M23" s="658"/>
      <c r="N23" s="658"/>
      <c r="O23" s="658"/>
      <c r="P23" s="658"/>
      <c r="Q23" s="658"/>
      <c r="R23" s="658"/>
      <c r="S23" s="658"/>
      <c r="T23" s="658"/>
      <c r="U23" s="658"/>
      <c r="V23" s="658"/>
      <c r="W23" s="658"/>
      <c r="X23" s="658"/>
      <c r="Y23" s="658"/>
      <c r="Z23" s="658"/>
      <c r="AA23" s="658"/>
      <c r="AB23" s="658"/>
      <c r="AC23" s="658"/>
      <c r="AD23" s="658"/>
      <c r="AE23" s="658"/>
      <c r="AF23" s="658"/>
      <c r="AG23" s="658"/>
      <c r="AH23" s="658"/>
      <c r="AI23" s="658"/>
      <c r="AJ23" s="658"/>
      <c r="AK23" s="658"/>
      <c r="AL23" s="659"/>
      <c r="AM23" s="108"/>
      <c r="AN23" s="34"/>
      <c r="AO23" s="4"/>
      <c r="AP23" s="4"/>
      <c r="AQ23" s="8" t="str">
        <f>IF(C23="■",1,"")</f>
        <v/>
      </c>
      <c r="AR23" s="8" t="s">
        <v>118</v>
      </c>
      <c r="AS23" s="4"/>
      <c r="AT23" s="4"/>
      <c r="AU23" s="27"/>
      <c r="AV23" s="27"/>
      <c r="AW23" s="27"/>
      <c r="AX23" s="27"/>
      <c r="AY23" s="27"/>
      <c r="AZ23" s="27"/>
    </row>
    <row r="24" spans="1:52" ht="6" hidden="1" customHeight="1" x14ac:dyDescent="0.15">
      <c r="A24" s="24"/>
      <c r="B24" s="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30"/>
      <c r="AF24" s="30"/>
      <c r="AG24" s="30"/>
      <c r="AH24" s="30"/>
      <c r="AI24" s="30"/>
      <c r="AJ24" s="30"/>
      <c r="AK24" s="30"/>
      <c r="AL24" s="31"/>
      <c r="AM24" s="109"/>
      <c r="AN24" s="34"/>
      <c r="AO24" s="27"/>
      <c r="AP24" s="27"/>
      <c r="AQ24" s="27"/>
      <c r="AR24" s="27"/>
      <c r="AS24" s="27"/>
      <c r="AT24" s="27"/>
      <c r="AU24" s="33"/>
      <c r="AV24" s="33"/>
      <c r="AW24" s="33"/>
      <c r="AX24" s="33"/>
      <c r="AY24" s="33"/>
      <c r="AZ24" s="33"/>
    </row>
    <row r="25" spans="1:52" s="4" customFormat="1" ht="13.5" hidden="1" customHeight="1" x14ac:dyDescent="0.15">
      <c r="A25" s="314"/>
      <c r="B25" s="664" t="s">
        <v>272</v>
      </c>
      <c r="C25" s="664"/>
      <c r="D25" s="664"/>
      <c r="E25" s="664"/>
      <c r="F25" s="664"/>
      <c r="G25" s="664"/>
      <c r="H25" s="664"/>
      <c r="I25" s="664"/>
      <c r="J25" s="664"/>
      <c r="K25" s="664"/>
      <c r="L25" s="664"/>
      <c r="M25" s="664"/>
      <c r="N25" s="664"/>
      <c r="O25" s="664"/>
      <c r="P25" s="664"/>
      <c r="Q25" s="664"/>
      <c r="R25" s="664"/>
      <c r="S25" s="664"/>
      <c r="T25" s="664"/>
      <c r="U25" s="664"/>
      <c r="V25" s="664"/>
      <c r="W25" s="664"/>
      <c r="X25" s="664"/>
      <c r="Y25" s="664"/>
      <c r="Z25" s="664"/>
      <c r="AA25" s="664"/>
      <c r="AB25" s="664"/>
      <c r="AC25" s="664"/>
      <c r="AD25" s="664"/>
      <c r="AE25" s="664"/>
      <c r="AF25" s="664"/>
      <c r="AG25" s="664"/>
      <c r="AH25" s="664"/>
      <c r="AI25" s="664"/>
      <c r="AJ25" s="664"/>
      <c r="AK25" s="664"/>
      <c r="AL25" s="315"/>
      <c r="AM25" s="110"/>
      <c r="AR25" s="33"/>
      <c r="AS25" s="33"/>
      <c r="AT25" s="33"/>
      <c r="AU25" s="34"/>
      <c r="AV25" s="34"/>
      <c r="AW25" s="34"/>
      <c r="AX25" s="34"/>
      <c r="AY25" s="34"/>
      <c r="AZ25" s="34"/>
    </row>
    <row r="26" spans="1:52" s="4" customFormat="1" ht="13.5" hidden="1" customHeight="1" x14ac:dyDescent="0.15">
      <c r="A26" s="314"/>
      <c r="B26" s="665" t="s">
        <v>273</v>
      </c>
      <c r="C26" s="665"/>
      <c r="D26" s="665"/>
      <c r="E26" s="665"/>
      <c r="F26" s="664" t="s">
        <v>274</v>
      </c>
      <c r="G26" s="664"/>
      <c r="H26" s="664"/>
      <c r="I26" s="664"/>
      <c r="J26" s="664"/>
      <c r="K26" s="664"/>
      <c r="L26" s="664"/>
      <c r="M26" s="664"/>
      <c r="N26" s="664"/>
      <c r="O26" s="664"/>
      <c r="P26" s="664"/>
      <c r="Q26" s="664"/>
      <c r="R26" s="664"/>
      <c r="S26" s="664"/>
      <c r="T26" s="664"/>
      <c r="U26" s="664"/>
      <c r="V26" s="664"/>
      <c r="W26" s="664"/>
      <c r="X26" s="664"/>
      <c r="Y26" s="664"/>
      <c r="Z26" s="664"/>
      <c r="AA26" s="664"/>
      <c r="AB26" s="664"/>
      <c r="AC26" s="664"/>
      <c r="AD26" s="664"/>
      <c r="AE26" s="664"/>
      <c r="AF26" s="664"/>
      <c r="AG26" s="664"/>
      <c r="AH26" s="664"/>
      <c r="AI26" s="664"/>
      <c r="AJ26" s="664"/>
      <c r="AK26" s="664"/>
      <c r="AL26" s="315"/>
      <c r="AM26" s="110"/>
      <c r="AR26" s="33"/>
      <c r="AS26" s="33"/>
      <c r="AT26" s="33"/>
      <c r="AU26" s="34"/>
      <c r="AV26" s="34"/>
      <c r="AW26" s="34"/>
      <c r="AX26" s="34"/>
      <c r="AY26" s="34"/>
      <c r="AZ26" s="34"/>
    </row>
    <row r="27" spans="1:52" s="4" customFormat="1" ht="13.5" hidden="1" customHeight="1" x14ac:dyDescent="0.15">
      <c r="A27" s="314"/>
      <c r="B27" s="49"/>
      <c r="C27" s="372"/>
      <c r="D27" s="372"/>
      <c r="E27" s="372"/>
      <c r="F27" s="664" t="s">
        <v>275</v>
      </c>
      <c r="G27" s="664"/>
      <c r="H27" s="664"/>
      <c r="I27" s="664"/>
      <c r="J27" s="664"/>
      <c r="K27" s="664"/>
      <c r="L27" s="664"/>
      <c r="M27" s="664"/>
      <c r="N27" s="664"/>
      <c r="O27" s="664"/>
      <c r="P27" s="664"/>
      <c r="Q27" s="664"/>
      <c r="R27" s="664"/>
      <c r="S27" s="664"/>
      <c r="T27" s="664"/>
      <c r="U27" s="664"/>
      <c r="V27" s="664"/>
      <c r="W27" s="664"/>
      <c r="X27" s="664"/>
      <c r="Y27" s="664"/>
      <c r="Z27" s="664"/>
      <c r="AA27" s="664"/>
      <c r="AB27" s="664"/>
      <c r="AC27" s="664"/>
      <c r="AD27" s="664"/>
      <c r="AE27" s="664"/>
      <c r="AF27" s="664"/>
      <c r="AG27" s="664"/>
      <c r="AH27" s="664"/>
      <c r="AI27" s="664"/>
      <c r="AJ27" s="664"/>
      <c r="AK27" s="664"/>
      <c r="AL27" s="315"/>
      <c r="AM27" s="110"/>
      <c r="AR27" s="33"/>
      <c r="AS27" s="33"/>
      <c r="AT27" s="33"/>
      <c r="AU27" s="34"/>
      <c r="AV27" s="34"/>
      <c r="AW27" s="34"/>
      <c r="AX27" s="34"/>
      <c r="AY27" s="34"/>
      <c r="AZ27" s="34"/>
    </row>
    <row r="28" spans="1:52" s="4" customFormat="1" ht="13.5" hidden="1" customHeight="1" x14ac:dyDescent="0.15">
      <c r="A28" s="314"/>
      <c r="B28" s="49"/>
      <c r="C28" s="372"/>
      <c r="D28" s="372"/>
      <c r="E28" s="372"/>
      <c r="F28" s="664" t="s">
        <v>276</v>
      </c>
      <c r="G28" s="664"/>
      <c r="H28" s="664"/>
      <c r="I28" s="664"/>
      <c r="J28" s="664"/>
      <c r="K28" s="664"/>
      <c r="L28" s="664"/>
      <c r="M28" s="664"/>
      <c r="N28" s="664"/>
      <c r="O28" s="664"/>
      <c r="P28" s="664"/>
      <c r="Q28" s="664"/>
      <c r="R28" s="664"/>
      <c r="S28" s="664"/>
      <c r="T28" s="664"/>
      <c r="U28" s="664"/>
      <c r="V28" s="664"/>
      <c r="W28" s="664"/>
      <c r="X28" s="664"/>
      <c r="Y28" s="664"/>
      <c r="Z28" s="664"/>
      <c r="AA28" s="664"/>
      <c r="AB28" s="664"/>
      <c r="AC28" s="664"/>
      <c r="AD28" s="664"/>
      <c r="AE28" s="664"/>
      <c r="AF28" s="664"/>
      <c r="AG28" s="664"/>
      <c r="AH28" s="664"/>
      <c r="AI28" s="664"/>
      <c r="AJ28" s="664"/>
      <c r="AK28" s="664"/>
      <c r="AL28" s="315"/>
      <c r="AM28" s="110"/>
      <c r="AR28" s="33"/>
      <c r="AS28" s="33"/>
      <c r="AT28" s="33"/>
      <c r="AU28" s="34"/>
      <c r="AV28" s="34"/>
      <c r="AW28" s="34"/>
      <c r="AX28" s="34"/>
      <c r="AY28" s="34"/>
      <c r="AZ28" s="34"/>
    </row>
    <row r="29" spans="1:52" ht="6" hidden="1" customHeight="1" x14ac:dyDescent="0.15">
      <c r="A29" s="35"/>
      <c r="B29" s="663"/>
      <c r="C29" s="663"/>
      <c r="D29" s="663"/>
      <c r="E29" s="663"/>
      <c r="F29" s="663"/>
      <c r="G29" s="663"/>
      <c r="H29" s="663"/>
      <c r="I29" s="663"/>
      <c r="J29" s="663"/>
      <c r="K29" s="663"/>
      <c r="L29" s="663"/>
      <c r="M29" s="663"/>
      <c r="N29" s="663"/>
      <c r="O29" s="663"/>
      <c r="P29" s="663"/>
      <c r="Q29" s="663"/>
      <c r="R29" s="663"/>
      <c r="S29" s="663"/>
      <c r="T29" s="663"/>
      <c r="U29" s="663"/>
      <c r="V29" s="663"/>
      <c r="W29" s="663"/>
      <c r="X29" s="663"/>
      <c r="Y29" s="663"/>
      <c r="Z29" s="663"/>
      <c r="AA29" s="663"/>
      <c r="AB29" s="663"/>
      <c r="AC29" s="663"/>
      <c r="AD29" s="663"/>
      <c r="AE29" s="663"/>
      <c r="AF29" s="663"/>
      <c r="AG29" s="663"/>
      <c r="AH29" s="663"/>
      <c r="AI29" s="663"/>
      <c r="AJ29" s="663"/>
      <c r="AK29" s="663"/>
      <c r="AL29" s="36"/>
      <c r="AM29" s="110"/>
      <c r="AN29" s="4"/>
      <c r="AP29" s="120"/>
      <c r="AQ29" s="120"/>
      <c r="AR29" s="34"/>
      <c r="AS29" s="34"/>
      <c r="AT29" s="34"/>
      <c r="AU29" s="34"/>
      <c r="AV29" s="34"/>
      <c r="AW29" s="34"/>
      <c r="AX29" s="34"/>
      <c r="AY29" s="34"/>
      <c r="AZ29" s="34"/>
    </row>
    <row r="30" spans="1:52" ht="7.5" hidden="1" customHeight="1" x14ac:dyDescent="0.15">
      <c r="A30" s="52"/>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N30" s="4"/>
      <c r="AO30" s="34"/>
      <c r="AP30" s="34"/>
      <c r="AQ30" s="34"/>
      <c r="AR30" s="34"/>
      <c r="AS30" s="34"/>
      <c r="AT30" s="34"/>
      <c r="AZ30" s="120"/>
    </row>
    <row r="31" spans="1:52" ht="14.25" customHeight="1" x14ac:dyDescent="0.15">
      <c r="A31" s="632" t="s">
        <v>459</v>
      </c>
      <c r="B31" s="633"/>
      <c r="C31" s="633"/>
      <c r="D31" s="633"/>
      <c r="E31" s="633"/>
      <c r="F31" s="633"/>
      <c r="G31" s="633"/>
      <c r="H31" s="633"/>
      <c r="I31" s="633"/>
      <c r="J31" s="633"/>
      <c r="K31" s="633"/>
      <c r="L31" s="633"/>
      <c r="M31" s="70" t="s">
        <v>60</v>
      </c>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4"/>
      <c r="AN31" s="4"/>
      <c r="AZ31" s="120"/>
    </row>
    <row r="32" spans="1:52" ht="6" customHeight="1" x14ac:dyDescent="0.15">
      <c r="A32" s="341"/>
      <c r="B32" s="442" t="s">
        <v>477</v>
      </c>
      <c r="C32" s="442"/>
      <c r="D32" s="442"/>
      <c r="E32" s="442"/>
      <c r="F32" s="442"/>
      <c r="G32" s="442"/>
      <c r="H32" s="442"/>
      <c r="I32" s="442"/>
      <c r="J32" s="442"/>
      <c r="K32" s="442"/>
      <c r="L32" s="442"/>
      <c r="M32" s="442"/>
      <c r="N32" s="442"/>
      <c r="O32" s="442"/>
      <c r="P32" s="442"/>
      <c r="Q32" s="442"/>
      <c r="R32" s="442"/>
      <c r="S32" s="442"/>
      <c r="T32" s="442"/>
      <c r="U32" s="442"/>
      <c r="V32" s="442"/>
      <c r="W32" s="442"/>
      <c r="X32" s="442"/>
      <c r="Y32" s="442"/>
      <c r="Z32" s="442"/>
      <c r="AA32" s="442"/>
      <c r="AB32" s="442"/>
      <c r="AC32" s="442"/>
      <c r="AD32" s="442"/>
      <c r="AE32" s="442"/>
      <c r="AF32" s="442"/>
      <c r="AG32" s="442"/>
      <c r="AH32" s="442"/>
      <c r="AI32" s="442"/>
      <c r="AJ32" s="442"/>
      <c r="AK32" s="442"/>
      <c r="AL32" s="224"/>
      <c r="AN32" s="4"/>
      <c r="AZ32" s="120"/>
    </row>
    <row r="33" spans="1:51" s="120" customFormat="1" ht="13.35" customHeight="1" x14ac:dyDescent="0.15">
      <c r="A33" s="341"/>
      <c r="B33" s="442"/>
      <c r="C33" s="442"/>
      <c r="D33" s="442"/>
      <c r="E33" s="442"/>
      <c r="F33" s="442"/>
      <c r="G33" s="442"/>
      <c r="H33" s="442"/>
      <c r="I33" s="442"/>
      <c r="J33" s="442"/>
      <c r="K33" s="442"/>
      <c r="L33" s="442"/>
      <c r="M33" s="442"/>
      <c r="N33" s="442"/>
      <c r="O33" s="442"/>
      <c r="P33" s="442"/>
      <c r="Q33" s="442"/>
      <c r="R33" s="442"/>
      <c r="S33" s="442"/>
      <c r="T33" s="442"/>
      <c r="U33" s="442"/>
      <c r="V33" s="442"/>
      <c r="W33" s="442"/>
      <c r="X33" s="442"/>
      <c r="Y33" s="442"/>
      <c r="Z33" s="442"/>
      <c r="AA33" s="442"/>
      <c r="AB33" s="442"/>
      <c r="AC33" s="442"/>
      <c r="AD33" s="442"/>
      <c r="AE33" s="442"/>
      <c r="AF33" s="442"/>
      <c r="AG33" s="442"/>
      <c r="AH33" s="442"/>
      <c r="AI33" s="442"/>
      <c r="AJ33" s="442"/>
      <c r="AK33" s="442"/>
      <c r="AL33" s="224"/>
      <c r="AM33" s="106"/>
      <c r="AN33" s="4"/>
      <c r="AO33" s="4"/>
      <c r="AP33" s="4"/>
      <c r="AQ33" s="4"/>
      <c r="AR33" s="4"/>
      <c r="AS33" s="4"/>
      <c r="AT33" s="4"/>
      <c r="AU33" s="4"/>
      <c r="AV33" s="4"/>
      <c r="AW33" s="4"/>
      <c r="AX33" s="4"/>
      <c r="AY33" s="4"/>
    </row>
    <row r="34" spans="1:51" s="120" customFormat="1" ht="13.35" customHeight="1" x14ac:dyDescent="0.15">
      <c r="A34" s="341"/>
      <c r="B34" s="442"/>
      <c r="C34" s="442"/>
      <c r="D34" s="442"/>
      <c r="E34" s="442"/>
      <c r="F34" s="442"/>
      <c r="G34" s="442"/>
      <c r="H34" s="442"/>
      <c r="I34" s="442"/>
      <c r="J34" s="442"/>
      <c r="K34" s="442"/>
      <c r="L34" s="442"/>
      <c r="M34" s="442"/>
      <c r="N34" s="442"/>
      <c r="O34" s="442"/>
      <c r="P34" s="442"/>
      <c r="Q34" s="442"/>
      <c r="R34" s="442"/>
      <c r="S34" s="442"/>
      <c r="T34" s="442"/>
      <c r="U34" s="442"/>
      <c r="V34" s="442"/>
      <c r="W34" s="442"/>
      <c r="X34" s="442"/>
      <c r="Y34" s="442"/>
      <c r="Z34" s="442"/>
      <c r="AA34" s="442"/>
      <c r="AB34" s="442"/>
      <c r="AC34" s="442"/>
      <c r="AD34" s="442"/>
      <c r="AE34" s="442"/>
      <c r="AF34" s="442"/>
      <c r="AG34" s="442"/>
      <c r="AH34" s="442"/>
      <c r="AI34" s="442"/>
      <c r="AJ34" s="442"/>
      <c r="AK34" s="442"/>
      <c r="AL34" s="224"/>
      <c r="AM34" s="106"/>
      <c r="AN34" s="4"/>
      <c r="AO34" s="4"/>
      <c r="AP34" s="4"/>
      <c r="AQ34" s="4"/>
      <c r="AR34" s="4"/>
      <c r="AS34" s="4"/>
      <c r="AT34" s="4"/>
      <c r="AU34" s="4"/>
      <c r="AV34" s="4"/>
      <c r="AW34" s="4"/>
      <c r="AX34" s="4"/>
      <c r="AY34" s="4"/>
    </row>
    <row r="35" spans="1:51" s="120" customFormat="1" ht="13.35" customHeight="1" x14ac:dyDescent="0.15">
      <c r="A35" s="341"/>
      <c r="B35" s="442"/>
      <c r="C35" s="442"/>
      <c r="D35" s="442"/>
      <c r="E35" s="442"/>
      <c r="F35" s="442"/>
      <c r="G35" s="442"/>
      <c r="H35" s="442"/>
      <c r="I35" s="442"/>
      <c r="J35" s="442"/>
      <c r="K35" s="442"/>
      <c r="L35" s="442"/>
      <c r="M35" s="442"/>
      <c r="N35" s="442"/>
      <c r="O35" s="442"/>
      <c r="P35" s="442"/>
      <c r="Q35" s="442"/>
      <c r="R35" s="442"/>
      <c r="S35" s="442"/>
      <c r="T35" s="442"/>
      <c r="U35" s="442"/>
      <c r="V35" s="442"/>
      <c r="W35" s="442"/>
      <c r="X35" s="442"/>
      <c r="Y35" s="442"/>
      <c r="Z35" s="442"/>
      <c r="AA35" s="442"/>
      <c r="AB35" s="442"/>
      <c r="AC35" s="442"/>
      <c r="AD35" s="442"/>
      <c r="AE35" s="442"/>
      <c r="AF35" s="442"/>
      <c r="AG35" s="442"/>
      <c r="AH35" s="442"/>
      <c r="AI35" s="442"/>
      <c r="AJ35" s="442"/>
      <c r="AK35" s="442"/>
      <c r="AL35" s="224"/>
      <c r="AM35" s="106"/>
      <c r="AN35" s="4"/>
      <c r="AO35" s="4"/>
      <c r="AP35" s="4"/>
      <c r="AQ35" s="4"/>
      <c r="AR35" s="4"/>
      <c r="AS35" s="4"/>
      <c r="AT35" s="4"/>
      <c r="AU35" s="4"/>
      <c r="AV35" s="4"/>
      <c r="AW35" s="4"/>
      <c r="AX35" s="4"/>
      <c r="AY35" s="4"/>
    </row>
    <row r="36" spans="1:51" s="120" customFormat="1" ht="13.35" customHeight="1" x14ac:dyDescent="0.15">
      <c r="A36" s="341"/>
      <c r="B36" s="442"/>
      <c r="C36" s="442"/>
      <c r="D36" s="442"/>
      <c r="E36" s="442"/>
      <c r="F36" s="442"/>
      <c r="G36" s="442"/>
      <c r="H36" s="442"/>
      <c r="I36" s="442"/>
      <c r="J36" s="442"/>
      <c r="K36" s="442"/>
      <c r="L36" s="442"/>
      <c r="M36" s="442"/>
      <c r="N36" s="442"/>
      <c r="O36" s="442"/>
      <c r="P36" s="442"/>
      <c r="Q36" s="442"/>
      <c r="R36" s="442"/>
      <c r="S36" s="442"/>
      <c r="T36" s="442"/>
      <c r="U36" s="442"/>
      <c r="V36" s="442"/>
      <c r="W36" s="442"/>
      <c r="X36" s="442"/>
      <c r="Y36" s="442"/>
      <c r="Z36" s="442"/>
      <c r="AA36" s="442"/>
      <c r="AB36" s="442"/>
      <c r="AC36" s="442"/>
      <c r="AD36" s="442"/>
      <c r="AE36" s="442"/>
      <c r="AF36" s="442"/>
      <c r="AG36" s="442"/>
      <c r="AH36" s="442"/>
      <c r="AI36" s="442"/>
      <c r="AJ36" s="442"/>
      <c r="AK36" s="442"/>
      <c r="AL36" s="224"/>
      <c r="AM36" s="106"/>
      <c r="AN36" s="4"/>
      <c r="AO36" s="4"/>
      <c r="AP36" s="4"/>
      <c r="AQ36" s="4"/>
      <c r="AR36" s="4"/>
      <c r="AS36" s="4"/>
      <c r="AT36" s="4"/>
      <c r="AU36" s="4"/>
      <c r="AV36" s="4"/>
      <c r="AW36" s="4"/>
      <c r="AX36" s="4"/>
      <c r="AY36" s="4"/>
    </row>
    <row r="37" spans="1:51" s="120" customFormat="1" ht="11.25" customHeight="1" thickBot="1" x14ac:dyDescent="0.2">
      <c r="A37" s="341"/>
      <c r="B37" s="442"/>
      <c r="C37" s="442"/>
      <c r="D37" s="442"/>
      <c r="E37" s="442"/>
      <c r="F37" s="442"/>
      <c r="G37" s="442"/>
      <c r="H37" s="442"/>
      <c r="I37" s="442"/>
      <c r="J37" s="442"/>
      <c r="K37" s="442"/>
      <c r="L37" s="442"/>
      <c r="M37" s="442"/>
      <c r="N37" s="442"/>
      <c r="O37" s="442"/>
      <c r="P37" s="442"/>
      <c r="Q37" s="442"/>
      <c r="R37" s="442"/>
      <c r="S37" s="442"/>
      <c r="T37" s="442"/>
      <c r="U37" s="442"/>
      <c r="V37" s="442"/>
      <c r="W37" s="442"/>
      <c r="X37" s="442"/>
      <c r="Y37" s="442"/>
      <c r="Z37" s="442"/>
      <c r="AA37" s="442"/>
      <c r="AB37" s="442"/>
      <c r="AC37" s="442"/>
      <c r="AD37" s="442"/>
      <c r="AE37" s="442"/>
      <c r="AF37" s="442"/>
      <c r="AG37" s="442"/>
      <c r="AH37" s="442"/>
      <c r="AI37" s="442"/>
      <c r="AJ37" s="442"/>
      <c r="AK37" s="442"/>
      <c r="AL37" s="224"/>
      <c r="AM37" s="106"/>
      <c r="AN37" s="4"/>
      <c r="AO37" s="4"/>
      <c r="AP37" s="4"/>
      <c r="AQ37" s="4"/>
      <c r="AR37" s="4"/>
      <c r="AS37" s="4"/>
      <c r="AT37" s="4"/>
      <c r="AU37" s="4"/>
      <c r="AV37" s="4"/>
      <c r="AW37" s="4"/>
      <c r="AX37" s="4"/>
      <c r="AY37" s="4"/>
    </row>
    <row r="38" spans="1:51" s="120" customFormat="1" ht="12.75" hidden="1" customHeight="1" thickBot="1" x14ac:dyDescent="0.2">
      <c r="A38" s="341"/>
      <c r="B38" s="442"/>
      <c r="C38" s="442"/>
      <c r="D38" s="442"/>
      <c r="E38" s="442"/>
      <c r="F38" s="442"/>
      <c r="G38" s="442"/>
      <c r="H38" s="442"/>
      <c r="I38" s="442"/>
      <c r="J38" s="442"/>
      <c r="K38" s="442"/>
      <c r="L38" s="442"/>
      <c r="M38" s="442"/>
      <c r="N38" s="442"/>
      <c r="O38" s="442"/>
      <c r="P38" s="442"/>
      <c r="Q38" s="442"/>
      <c r="R38" s="442"/>
      <c r="S38" s="442"/>
      <c r="T38" s="442"/>
      <c r="U38" s="442"/>
      <c r="V38" s="442"/>
      <c r="W38" s="442"/>
      <c r="X38" s="442"/>
      <c r="Y38" s="442"/>
      <c r="Z38" s="442"/>
      <c r="AA38" s="442"/>
      <c r="AB38" s="442"/>
      <c r="AC38" s="442"/>
      <c r="AD38" s="442"/>
      <c r="AE38" s="442"/>
      <c r="AF38" s="442"/>
      <c r="AG38" s="442"/>
      <c r="AH38" s="442"/>
      <c r="AI38" s="442"/>
      <c r="AJ38" s="442"/>
      <c r="AK38" s="442"/>
      <c r="AL38" s="224"/>
      <c r="AM38" s="106"/>
      <c r="AN38" s="4"/>
      <c r="AO38" s="4"/>
      <c r="AP38" s="4"/>
      <c r="AQ38" s="4"/>
      <c r="AR38" s="4"/>
      <c r="AS38" s="4"/>
      <c r="AT38" s="4"/>
      <c r="AU38" s="4"/>
      <c r="AV38" s="4"/>
      <c r="AW38" s="4"/>
      <c r="AX38" s="4"/>
      <c r="AY38" s="4"/>
    </row>
    <row r="39" spans="1:51" s="120" customFormat="1" ht="13.35" hidden="1" customHeight="1" x14ac:dyDescent="0.15">
      <c r="A39" s="341"/>
      <c r="B39" s="442"/>
      <c r="C39" s="442"/>
      <c r="D39" s="442"/>
      <c r="E39" s="442"/>
      <c r="F39" s="442"/>
      <c r="G39" s="442"/>
      <c r="H39" s="442"/>
      <c r="I39" s="442"/>
      <c r="J39" s="442"/>
      <c r="K39" s="442"/>
      <c r="L39" s="442"/>
      <c r="M39" s="442"/>
      <c r="N39" s="442"/>
      <c r="O39" s="442"/>
      <c r="P39" s="442"/>
      <c r="Q39" s="442"/>
      <c r="R39" s="442"/>
      <c r="S39" s="442"/>
      <c r="T39" s="442"/>
      <c r="U39" s="442"/>
      <c r="V39" s="442"/>
      <c r="W39" s="442"/>
      <c r="X39" s="442"/>
      <c r="Y39" s="442"/>
      <c r="Z39" s="442"/>
      <c r="AA39" s="442"/>
      <c r="AB39" s="442"/>
      <c r="AC39" s="442"/>
      <c r="AD39" s="442"/>
      <c r="AE39" s="442"/>
      <c r="AF39" s="442"/>
      <c r="AG39" s="442"/>
      <c r="AH39" s="442"/>
      <c r="AI39" s="442"/>
      <c r="AJ39" s="442"/>
      <c r="AK39" s="442"/>
      <c r="AL39" s="224"/>
      <c r="AM39" s="106"/>
      <c r="AN39" s="4"/>
      <c r="AO39" s="4"/>
      <c r="AP39" s="4"/>
      <c r="AQ39" s="4"/>
      <c r="AR39" s="4"/>
      <c r="AS39" s="4"/>
      <c r="AT39" s="4"/>
      <c r="AU39" s="4"/>
      <c r="AV39" s="4"/>
      <c r="AW39" s="4"/>
      <c r="AX39" s="4"/>
      <c r="AY39" s="4"/>
    </row>
    <row r="40" spans="1:51" s="120" customFormat="1" ht="13.35" hidden="1" customHeight="1" x14ac:dyDescent="0.15">
      <c r="A40" s="341"/>
      <c r="B40" s="442"/>
      <c r="C40" s="442"/>
      <c r="D40" s="442"/>
      <c r="E40" s="442"/>
      <c r="F40" s="442"/>
      <c r="G40" s="442"/>
      <c r="H40" s="442"/>
      <c r="I40" s="442"/>
      <c r="J40" s="442"/>
      <c r="K40" s="442"/>
      <c r="L40" s="442"/>
      <c r="M40" s="442"/>
      <c r="N40" s="442"/>
      <c r="O40" s="442"/>
      <c r="P40" s="442"/>
      <c r="Q40" s="442"/>
      <c r="R40" s="442"/>
      <c r="S40" s="442"/>
      <c r="T40" s="442"/>
      <c r="U40" s="442"/>
      <c r="V40" s="442"/>
      <c r="W40" s="442"/>
      <c r="X40" s="442"/>
      <c r="Y40" s="442"/>
      <c r="Z40" s="442"/>
      <c r="AA40" s="442"/>
      <c r="AB40" s="442"/>
      <c r="AC40" s="442"/>
      <c r="AD40" s="442"/>
      <c r="AE40" s="442"/>
      <c r="AF40" s="442"/>
      <c r="AG40" s="442"/>
      <c r="AH40" s="442"/>
      <c r="AI40" s="442"/>
      <c r="AJ40" s="442"/>
      <c r="AK40" s="442"/>
      <c r="AL40" s="224"/>
      <c r="AM40" s="106"/>
      <c r="AN40" s="4"/>
      <c r="AO40" s="4"/>
      <c r="AP40" s="4"/>
      <c r="AQ40" s="4"/>
      <c r="AR40" s="4"/>
      <c r="AS40" s="4"/>
      <c r="AT40" s="4"/>
      <c r="AU40" s="4"/>
      <c r="AV40" s="4"/>
      <c r="AW40" s="4"/>
      <c r="AX40" s="4"/>
      <c r="AY40" s="4"/>
    </row>
    <row r="41" spans="1:51" s="120" customFormat="1" ht="13.35" hidden="1" customHeight="1" x14ac:dyDescent="0.15">
      <c r="A41" s="341"/>
      <c r="B41" s="442"/>
      <c r="C41" s="442"/>
      <c r="D41" s="442"/>
      <c r="E41" s="442"/>
      <c r="F41" s="442"/>
      <c r="G41" s="442"/>
      <c r="H41" s="442"/>
      <c r="I41" s="442"/>
      <c r="J41" s="442"/>
      <c r="K41" s="442"/>
      <c r="L41" s="442"/>
      <c r="M41" s="442"/>
      <c r="N41" s="442"/>
      <c r="O41" s="442"/>
      <c r="P41" s="442"/>
      <c r="Q41" s="442"/>
      <c r="R41" s="442"/>
      <c r="S41" s="442"/>
      <c r="T41" s="442"/>
      <c r="U41" s="442"/>
      <c r="V41" s="442"/>
      <c r="W41" s="442"/>
      <c r="X41" s="442"/>
      <c r="Y41" s="442"/>
      <c r="Z41" s="442"/>
      <c r="AA41" s="442"/>
      <c r="AB41" s="442"/>
      <c r="AC41" s="442"/>
      <c r="AD41" s="442"/>
      <c r="AE41" s="442"/>
      <c r="AF41" s="442"/>
      <c r="AG41" s="442"/>
      <c r="AH41" s="442"/>
      <c r="AI41" s="442"/>
      <c r="AJ41" s="442"/>
      <c r="AK41" s="442"/>
      <c r="AL41" s="224"/>
      <c r="AM41" s="106"/>
      <c r="AN41" s="4"/>
      <c r="AO41" s="4"/>
      <c r="AP41" s="4"/>
      <c r="AQ41" s="4"/>
      <c r="AR41" s="4"/>
      <c r="AS41" s="4"/>
      <c r="AT41" s="4"/>
      <c r="AU41" s="4"/>
      <c r="AV41" s="4"/>
      <c r="AW41" s="4"/>
      <c r="AX41" s="4"/>
      <c r="AY41" s="4"/>
    </row>
    <row r="42" spans="1:51" s="120" customFormat="1" ht="13.35" hidden="1" customHeight="1" x14ac:dyDescent="0.15">
      <c r="A42" s="341"/>
      <c r="B42" s="442"/>
      <c r="C42" s="442"/>
      <c r="D42" s="442"/>
      <c r="E42" s="442"/>
      <c r="F42" s="442"/>
      <c r="G42" s="442"/>
      <c r="H42" s="442"/>
      <c r="I42" s="442"/>
      <c r="J42" s="442"/>
      <c r="K42" s="442"/>
      <c r="L42" s="442"/>
      <c r="M42" s="442"/>
      <c r="N42" s="442"/>
      <c r="O42" s="442"/>
      <c r="P42" s="442"/>
      <c r="Q42" s="442"/>
      <c r="R42" s="442"/>
      <c r="S42" s="442"/>
      <c r="T42" s="442"/>
      <c r="U42" s="442"/>
      <c r="V42" s="442"/>
      <c r="W42" s="442"/>
      <c r="X42" s="442"/>
      <c r="Y42" s="442"/>
      <c r="Z42" s="442"/>
      <c r="AA42" s="442"/>
      <c r="AB42" s="442"/>
      <c r="AC42" s="442"/>
      <c r="AD42" s="442"/>
      <c r="AE42" s="442"/>
      <c r="AF42" s="442"/>
      <c r="AG42" s="442"/>
      <c r="AH42" s="442"/>
      <c r="AI42" s="442"/>
      <c r="AJ42" s="442"/>
      <c r="AK42" s="442"/>
      <c r="AL42" s="224"/>
      <c r="AM42" s="106"/>
      <c r="AN42" s="4"/>
      <c r="AO42" s="4"/>
      <c r="AP42" s="4"/>
      <c r="AQ42" s="4"/>
      <c r="AR42" s="4"/>
      <c r="AS42" s="4"/>
      <c r="AT42" s="4"/>
      <c r="AU42" s="4"/>
      <c r="AV42" s="4"/>
      <c r="AW42" s="4"/>
      <c r="AX42" s="4"/>
      <c r="AY42" s="4"/>
    </row>
    <row r="43" spans="1:51" s="120" customFormat="1" ht="23.25" hidden="1" customHeight="1" thickBot="1" x14ac:dyDescent="0.2">
      <c r="A43" s="341"/>
      <c r="B43" s="442"/>
      <c r="C43" s="442"/>
      <c r="D43" s="442"/>
      <c r="E43" s="442"/>
      <c r="F43" s="442"/>
      <c r="G43" s="442"/>
      <c r="H43" s="442"/>
      <c r="I43" s="442"/>
      <c r="J43" s="442"/>
      <c r="K43" s="442"/>
      <c r="L43" s="442"/>
      <c r="M43" s="442"/>
      <c r="N43" s="442"/>
      <c r="O43" s="442"/>
      <c r="P43" s="442"/>
      <c r="Q43" s="442"/>
      <c r="R43" s="442"/>
      <c r="S43" s="442"/>
      <c r="T43" s="442"/>
      <c r="U43" s="442"/>
      <c r="V43" s="442"/>
      <c r="W43" s="442"/>
      <c r="X43" s="442"/>
      <c r="Y43" s="442"/>
      <c r="Z43" s="442"/>
      <c r="AA43" s="442"/>
      <c r="AB43" s="442"/>
      <c r="AC43" s="442"/>
      <c r="AD43" s="442"/>
      <c r="AE43" s="442"/>
      <c r="AF43" s="442"/>
      <c r="AG43" s="442"/>
      <c r="AH43" s="442"/>
      <c r="AI43" s="442"/>
      <c r="AJ43" s="442"/>
      <c r="AK43" s="442"/>
      <c r="AL43" s="224"/>
      <c r="AM43" s="106"/>
      <c r="AN43" s="4"/>
      <c r="AO43" s="4"/>
      <c r="AP43" s="4"/>
      <c r="AQ43" s="4"/>
      <c r="AR43" s="4"/>
      <c r="AS43" s="4"/>
      <c r="AT43" s="4"/>
      <c r="AU43" s="4"/>
      <c r="AV43" s="4"/>
      <c r="AW43" s="4"/>
      <c r="AX43" s="4"/>
      <c r="AY43" s="4"/>
    </row>
    <row r="44" spans="1:51" ht="14.25" customHeight="1" thickBot="1" x14ac:dyDescent="0.2">
      <c r="A44" s="342" t="s">
        <v>460</v>
      </c>
      <c r="B44" s="343"/>
      <c r="C44" s="343"/>
      <c r="D44" s="343"/>
      <c r="E44" s="343"/>
      <c r="F44" s="343"/>
      <c r="G44" s="343"/>
      <c r="H44" s="343"/>
      <c r="I44" s="343"/>
      <c r="J44" s="343"/>
      <c r="K44" s="343"/>
      <c r="L44" s="343"/>
      <c r="M44" s="82"/>
      <c r="N44" s="343"/>
      <c r="O44" s="343"/>
      <c r="P44" s="343"/>
      <c r="Q44" s="343"/>
      <c r="R44" s="343"/>
      <c r="S44" s="343"/>
      <c r="T44" s="343"/>
      <c r="U44" s="343"/>
      <c r="V44" s="343"/>
      <c r="W44" s="343"/>
      <c r="X44" s="343"/>
      <c r="Y44" s="343"/>
      <c r="Z44" s="343"/>
      <c r="AA44" s="343"/>
      <c r="AB44" s="343"/>
      <c r="AC44" s="343"/>
      <c r="AD44" s="343"/>
      <c r="AE44" s="343"/>
      <c r="AF44" s="343"/>
      <c r="AG44" s="343"/>
      <c r="AH44" s="343"/>
      <c r="AI44" s="343"/>
      <c r="AJ44" s="343"/>
      <c r="AK44" s="343"/>
      <c r="AL44" s="344"/>
      <c r="AM44" s="106" t="s">
        <v>99</v>
      </c>
      <c r="AN44" s="4" t="s">
        <v>90</v>
      </c>
      <c r="AO44" s="10" t="str">
        <f>IF(K46="","",K46)</f>
        <v/>
      </c>
    </row>
    <row r="45" spans="1:51" ht="11.25" customHeight="1" thickBot="1" x14ac:dyDescent="0.2">
      <c r="A45" s="634" t="s">
        <v>61</v>
      </c>
      <c r="B45" s="635"/>
      <c r="C45" s="635"/>
      <c r="D45" s="635"/>
      <c r="E45" s="635"/>
      <c r="F45" s="636"/>
      <c r="G45" s="471" t="s">
        <v>43</v>
      </c>
      <c r="H45" s="472"/>
      <c r="I45" s="472"/>
      <c r="J45" s="473"/>
      <c r="K45" s="477"/>
      <c r="L45" s="478"/>
      <c r="M45" s="478"/>
      <c r="N45" s="478"/>
      <c r="O45" s="478"/>
      <c r="P45" s="478"/>
      <c r="Q45" s="478"/>
      <c r="R45" s="478"/>
      <c r="S45" s="478"/>
      <c r="T45" s="478"/>
      <c r="U45" s="478"/>
      <c r="V45" s="478"/>
      <c r="W45" s="478"/>
      <c r="X45" s="478"/>
      <c r="Y45" s="478"/>
      <c r="Z45" s="478"/>
      <c r="AA45" s="478"/>
      <c r="AB45" s="478"/>
      <c r="AC45" s="478"/>
      <c r="AD45" s="478"/>
      <c r="AE45" s="478"/>
      <c r="AF45" s="478"/>
      <c r="AG45" s="478"/>
      <c r="AH45" s="478"/>
      <c r="AI45" s="478"/>
      <c r="AJ45" s="478"/>
      <c r="AK45" s="478"/>
      <c r="AL45" s="479"/>
      <c r="AN45" s="4" t="s">
        <v>91</v>
      </c>
      <c r="AO45" s="10" t="str">
        <f>CONCATENATE(契約者情報!L47,契約者情報!N47,契約者情報!O47)</f>
        <v>－</v>
      </c>
    </row>
    <row r="46" spans="1:51" ht="18.75" customHeight="1" thickBot="1" x14ac:dyDescent="0.2">
      <c r="A46" s="637"/>
      <c r="B46" s="638"/>
      <c r="C46" s="638"/>
      <c r="D46" s="638"/>
      <c r="E46" s="638"/>
      <c r="F46" s="639"/>
      <c r="G46" s="474" t="s">
        <v>101</v>
      </c>
      <c r="H46" s="475"/>
      <c r="I46" s="475"/>
      <c r="J46" s="476"/>
      <c r="K46" s="480"/>
      <c r="L46" s="481"/>
      <c r="M46" s="481"/>
      <c r="N46" s="481"/>
      <c r="O46" s="481"/>
      <c r="P46" s="481"/>
      <c r="Q46" s="481"/>
      <c r="R46" s="481"/>
      <c r="S46" s="481"/>
      <c r="T46" s="481"/>
      <c r="U46" s="481"/>
      <c r="V46" s="481"/>
      <c r="W46" s="481"/>
      <c r="X46" s="481"/>
      <c r="Y46" s="481"/>
      <c r="Z46" s="481"/>
      <c r="AA46" s="481"/>
      <c r="AB46" s="481"/>
      <c r="AC46" s="481"/>
      <c r="AD46" s="481"/>
      <c r="AE46" s="481"/>
      <c r="AF46" s="481"/>
      <c r="AG46" s="481"/>
      <c r="AH46" s="481"/>
      <c r="AI46" s="481"/>
      <c r="AJ46" s="481"/>
      <c r="AK46" s="481"/>
      <c r="AL46" s="482"/>
      <c r="AN46" s="4" t="s">
        <v>92</v>
      </c>
      <c r="AO46" s="10" t="str">
        <f>IF(K48="","",K48)</f>
        <v/>
      </c>
    </row>
    <row r="47" spans="1:51" ht="12.75" customHeight="1" thickBot="1" x14ac:dyDescent="0.2">
      <c r="A47" s="37"/>
      <c r="B47" s="38"/>
      <c r="C47" s="38"/>
      <c r="D47" s="38"/>
      <c r="E47" s="38"/>
      <c r="F47" s="39"/>
      <c r="G47" s="453" t="s">
        <v>20</v>
      </c>
      <c r="H47" s="454"/>
      <c r="I47" s="454"/>
      <c r="J47" s="455"/>
      <c r="K47" s="40" t="s">
        <v>6</v>
      </c>
      <c r="L47" s="505"/>
      <c r="M47" s="505"/>
      <c r="N47" s="41" t="s">
        <v>7</v>
      </c>
      <c r="O47" s="505"/>
      <c r="P47" s="505"/>
      <c r="Q47" s="505"/>
      <c r="R47" s="345"/>
      <c r="S47" s="345"/>
      <c r="T47" s="345"/>
      <c r="U47" s="345"/>
      <c r="V47" s="345"/>
      <c r="W47" s="345"/>
      <c r="X47" s="345"/>
      <c r="Y47" s="345"/>
      <c r="Z47" s="345"/>
      <c r="AA47" s="345"/>
      <c r="AB47" s="345"/>
      <c r="AC47" s="345"/>
      <c r="AD47" s="345"/>
      <c r="AE47" s="345"/>
      <c r="AF47" s="345"/>
      <c r="AG47" s="345"/>
      <c r="AH47" s="345"/>
      <c r="AI47" s="345"/>
      <c r="AJ47" s="345"/>
      <c r="AK47" s="345"/>
      <c r="AL47" s="346"/>
      <c r="AN47" s="4" t="s">
        <v>93</v>
      </c>
      <c r="AO47" s="10" t="str">
        <f>IF(K49="","",K49)</f>
        <v/>
      </c>
    </row>
    <row r="48" spans="1:51" ht="18.75" customHeight="1" thickBot="1" x14ac:dyDescent="0.2">
      <c r="A48" s="37"/>
      <c r="B48" s="38"/>
      <c r="C48" s="38"/>
      <c r="D48" s="38"/>
      <c r="E48" s="38"/>
      <c r="F48" s="39"/>
      <c r="G48" s="456"/>
      <c r="H48" s="457"/>
      <c r="I48" s="457"/>
      <c r="J48" s="458"/>
      <c r="K48" s="459"/>
      <c r="L48" s="460"/>
      <c r="M48" s="460"/>
      <c r="N48" s="460"/>
      <c r="O48" s="460"/>
      <c r="P48" s="460"/>
      <c r="Q48" s="460"/>
      <c r="R48" s="460"/>
      <c r="S48" s="460"/>
      <c r="T48" s="460"/>
      <c r="U48" s="460"/>
      <c r="V48" s="460"/>
      <c r="W48" s="460"/>
      <c r="X48" s="460"/>
      <c r="Y48" s="460"/>
      <c r="Z48" s="460"/>
      <c r="AA48" s="460"/>
      <c r="AB48" s="460"/>
      <c r="AC48" s="460"/>
      <c r="AD48" s="460"/>
      <c r="AE48" s="460"/>
      <c r="AF48" s="460"/>
      <c r="AG48" s="460"/>
      <c r="AH48" s="460"/>
      <c r="AI48" s="460"/>
      <c r="AJ48" s="460"/>
      <c r="AK48" s="460"/>
      <c r="AL48" s="461"/>
      <c r="AN48" s="3" t="s">
        <v>100</v>
      </c>
      <c r="AO48" s="10" t="str">
        <f>IF(Y50="","",Y50)</f>
        <v/>
      </c>
    </row>
    <row r="49" spans="1:57" ht="11.25" customHeight="1" thickBot="1" x14ac:dyDescent="0.2">
      <c r="A49" s="37"/>
      <c r="B49" s="38"/>
      <c r="C49" s="38"/>
      <c r="D49" s="38"/>
      <c r="E49" s="38"/>
      <c r="F49" s="39"/>
      <c r="G49" s="453" t="s">
        <v>9</v>
      </c>
      <c r="H49" s="454"/>
      <c r="I49" s="454"/>
      <c r="J49" s="455"/>
      <c r="K49" s="526"/>
      <c r="L49" s="527"/>
      <c r="M49" s="527"/>
      <c r="N49" s="527"/>
      <c r="O49" s="527"/>
      <c r="P49" s="527"/>
      <c r="Q49" s="527"/>
      <c r="R49" s="527"/>
      <c r="S49" s="527"/>
      <c r="T49" s="528"/>
      <c r="U49" s="471" t="s">
        <v>43</v>
      </c>
      <c r="V49" s="472"/>
      <c r="W49" s="472"/>
      <c r="X49" s="473"/>
      <c r="Y49" s="477"/>
      <c r="Z49" s="478"/>
      <c r="AA49" s="478"/>
      <c r="AB49" s="478"/>
      <c r="AC49" s="478"/>
      <c r="AD49" s="478"/>
      <c r="AE49" s="478"/>
      <c r="AF49" s="478"/>
      <c r="AG49" s="478"/>
      <c r="AH49" s="478"/>
      <c r="AI49" s="478"/>
      <c r="AJ49" s="478"/>
      <c r="AK49" s="478"/>
      <c r="AL49" s="479"/>
      <c r="AN49" s="3" t="s">
        <v>96</v>
      </c>
      <c r="AO49" s="10" t="str">
        <f>IF(K51="","",K51)</f>
        <v/>
      </c>
    </row>
    <row r="50" spans="1:57" ht="18.75" customHeight="1" thickBot="1" x14ac:dyDescent="0.2">
      <c r="A50" s="37"/>
      <c r="B50" s="38"/>
      <c r="C50" s="38"/>
      <c r="D50" s="38"/>
      <c r="E50" s="38"/>
      <c r="F50" s="39"/>
      <c r="G50" s="523"/>
      <c r="H50" s="524"/>
      <c r="I50" s="524"/>
      <c r="J50" s="525"/>
      <c r="K50" s="459"/>
      <c r="L50" s="460"/>
      <c r="M50" s="460"/>
      <c r="N50" s="460"/>
      <c r="O50" s="460"/>
      <c r="P50" s="460"/>
      <c r="Q50" s="460"/>
      <c r="R50" s="460"/>
      <c r="S50" s="460"/>
      <c r="T50" s="461"/>
      <c r="U50" s="474" t="s">
        <v>102</v>
      </c>
      <c r="V50" s="475"/>
      <c r="W50" s="475"/>
      <c r="X50" s="476"/>
      <c r="Y50" s="480"/>
      <c r="Z50" s="481"/>
      <c r="AA50" s="481"/>
      <c r="AB50" s="481"/>
      <c r="AC50" s="481"/>
      <c r="AD50" s="481"/>
      <c r="AE50" s="481"/>
      <c r="AF50" s="481"/>
      <c r="AG50" s="481"/>
      <c r="AH50" s="481"/>
      <c r="AI50" s="481"/>
      <c r="AJ50" s="481"/>
      <c r="AK50" s="481"/>
      <c r="AL50" s="482"/>
      <c r="AN50" s="4" t="s">
        <v>97</v>
      </c>
      <c r="AO50" s="10" t="str">
        <f>IF(Y51="","",Y51)</f>
        <v/>
      </c>
      <c r="BE50" s="4"/>
    </row>
    <row r="51" spans="1:57" ht="18.75" customHeight="1" thickBot="1" x14ac:dyDescent="0.2">
      <c r="A51" s="42"/>
      <c r="B51" s="43"/>
      <c r="C51" s="43"/>
      <c r="D51" s="43"/>
      <c r="E51" s="43"/>
      <c r="F51" s="44"/>
      <c r="G51" s="462" t="s">
        <v>8</v>
      </c>
      <c r="H51" s="463"/>
      <c r="I51" s="463"/>
      <c r="J51" s="464"/>
      <c r="K51" s="529"/>
      <c r="L51" s="530"/>
      <c r="M51" s="530"/>
      <c r="N51" s="530"/>
      <c r="O51" s="530"/>
      <c r="P51" s="530"/>
      <c r="Q51" s="530"/>
      <c r="R51" s="530"/>
      <c r="S51" s="530"/>
      <c r="T51" s="531"/>
      <c r="U51" s="468" t="s">
        <v>68</v>
      </c>
      <c r="V51" s="469"/>
      <c r="W51" s="469"/>
      <c r="X51" s="470"/>
      <c r="Y51" s="465"/>
      <c r="Z51" s="466"/>
      <c r="AA51" s="466"/>
      <c r="AB51" s="466"/>
      <c r="AC51" s="466"/>
      <c r="AD51" s="466"/>
      <c r="AE51" s="466"/>
      <c r="AF51" s="466"/>
      <c r="AG51" s="466"/>
      <c r="AH51" s="466"/>
      <c r="AI51" s="466"/>
      <c r="AJ51" s="466"/>
      <c r="AK51" s="466"/>
      <c r="AL51" s="467"/>
      <c r="AN51" s="4"/>
      <c r="AO51" s="116"/>
    </row>
    <row r="52" spans="1:57" ht="14.25" customHeight="1" thickBot="1" x14ac:dyDescent="0.2">
      <c r="A52" s="342" t="s">
        <v>461</v>
      </c>
      <c r="B52" s="343"/>
      <c r="C52" s="343"/>
      <c r="D52" s="343"/>
      <c r="E52" s="343"/>
      <c r="F52" s="343"/>
      <c r="G52" s="343"/>
      <c r="H52" s="343"/>
      <c r="I52" s="343"/>
      <c r="J52" s="343"/>
      <c r="K52" s="343"/>
      <c r="L52" s="343"/>
      <c r="M52" s="82" t="s">
        <v>66</v>
      </c>
      <c r="N52" s="343"/>
      <c r="O52" s="343"/>
      <c r="P52" s="343"/>
      <c r="Q52" s="343"/>
      <c r="R52" s="343"/>
      <c r="S52" s="343"/>
      <c r="T52" s="343"/>
      <c r="U52" s="343"/>
      <c r="V52" s="343"/>
      <c r="W52" s="343"/>
      <c r="X52" s="343"/>
      <c r="Y52" s="343"/>
      <c r="Z52" s="343"/>
      <c r="AA52" s="343"/>
      <c r="AB52" s="343"/>
      <c r="AC52" s="343"/>
      <c r="AD52" s="343"/>
      <c r="AE52" s="343"/>
      <c r="AF52" s="343"/>
      <c r="AG52" s="343"/>
      <c r="AH52" s="343"/>
      <c r="AI52" s="343"/>
      <c r="AJ52" s="343"/>
      <c r="AK52" s="343"/>
      <c r="AL52" s="344"/>
      <c r="AM52" s="106" t="s">
        <v>98</v>
      </c>
      <c r="AN52" s="4" t="s">
        <v>90</v>
      </c>
      <c r="AO52" s="10" t="str">
        <f>IF(K54="","",K54)</f>
        <v/>
      </c>
    </row>
    <row r="53" spans="1:57" ht="11.25" customHeight="1" thickBot="1" x14ac:dyDescent="0.2">
      <c r="A53" s="634" t="s">
        <v>31</v>
      </c>
      <c r="B53" s="635"/>
      <c r="C53" s="635"/>
      <c r="D53" s="635"/>
      <c r="E53" s="635"/>
      <c r="F53" s="636"/>
      <c r="G53" s="471" t="s">
        <v>43</v>
      </c>
      <c r="H53" s="472"/>
      <c r="I53" s="472"/>
      <c r="J53" s="473"/>
      <c r="K53" s="477"/>
      <c r="L53" s="478"/>
      <c r="M53" s="478"/>
      <c r="N53" s="478"/>
      <c r="O53" s="478"/>
      <c r="P53" s="478"/>
      <c r="Q53" s="478"/>
      <c r="R53" s="478"/>
      <c r="S53" s="478"/>
      <c r="T53" s="478"/>
      <c r="U53" s="478"/>
      <c r="V53" s="478"/>
      <c r="W53" s="478"/>
      <c r="X53" s="478"/>
      <c r="Y53" s="478"/>
      <c r="Z53" s="478"/>
      <c r="AA53" s="478"/>
      <c r="AB53" s="478"/>
      <c r="AC53" s="478"/>
      <c r="AD53" s="478"/>
      <c r="AE53" s="478"/>
      <c r="AF53" s="478"/>
      <c r="AG53" s="478"/>
      <c r="AH53" s="478"/>
      <c r="AI53" s="478"/>
      <c r="AJ53" s="478"/>
      <c r="AK53" s="478"/>
      <c r="AL53" s="479"/>
      <c r="AN53" s="4" t="s">
        <v>91</v>
      </c>
      <c r="AO53" s="10" t="str">
        <f>CONCATENATE(契約者情報!L55,契約者情報!N55,契約者情報!O55)</f>
        <v>－</v>
      </c>
    </row>
    <row r="54" spans="1:57" ht="18.75" customHeight="1" thickBot="1" x14ac:dyDescent="0.2">
      <c r="A54" s="637"/>
      <c r="B54" s="638"/>
      <c r="C54" s="638"/>
      <c r="D54" s="638"/>
      <c r="E54" s="638"/>
      <c r="F54" s="639"/>
      <c r="G54" s="474" t="s">
        <v>101</v>
      </c>
      <c r="H54" s="475"/>
      <c r="I54" s="475"/>
      <c r="J54" s="476"/>
      <c r="K54" s="480"/>
      <c r="L54" s="481"/>
      <c r="M54" s="481"/>
      <c r="N54" s="481"/>
      <c r="O54" s="481"/>
      <c r="P54" s="481"/>
      <c r="Q54" s="481"/>
      <c r="R54" s="481"/>
      <c r="S54" s="481"/>
      <c r="T54" s="481"/>
      <c r="U54" s="481"/>
      <c r="V54" s="481"/>
      <c r="W54" s="481"/>
      <c r="X54" s="481"/>
      <c r="Y54" s="481"/>
      <c r="Z54" s="481"/>
      <c r="AA54" s="481"/>
      <c r="AB54" s="481"/>
      <c r="AC54" s="481"/>
      <c r="AD54" s="481"/>
      <c r="AE54" s="481"/>
      <c r="AF54" s="481"/>
      <c r="AG54" s="481"/>
      <c r="AH54" s="481"/>
      <c r="AI54" s="481"/>
      <c r="AJ54" s="481"/>
      <c r="AK54" s="481"/>
      <c r="AL54" s="482"/>
      <c r="AN54" s="4" t="s">
        <v>92</v>
      </c>
      <c r="AO54" s="10" t="str">
        <f>IF(K56="","",K56)</f>
        <v/>
      </c>
    </row>
    <row r="55" spans="1:57" ht="12" customHeight="1" thickBot="1" x14ac:dyDescent="0.2">
      <c r="A55" s="37"/>
      <c r="B55" s="38"/>
      <c r="C55" s="38"/>
      <c r="D55" s="38"/>
      <c r="E55" s="38"/>
      <c r="F55" s="39"/>
      <c r="G55" s="453" t="s">
        <v>20</v>
      </c>
      <c r="H55" s="454"/>
      <c r="I55" s="454"/>
      <c r="J55" s="455"/>
      <c r="K55" s="40" t="s">
        <v>6</v>
      </c>
      <c r="L55" s="597"/>
      <c r="M55" s="597"/>
      <c r="N55" s="41" t="s">
        <v>7</v>
      </c>
      <c r="O55" s="597"/>
      <c r="P55" s="597"/>
      <c r="Q55" s="597"/>
      <c r="R55" s="345"/>
      <c r="S55" s="345"/>
      <c r="T55" s="345"/>
      <c r="U55" s="345"/>
      <c r="V55" s="345"/>
      <c r="W55" s="345"/>
      <c r="X55" s="345"/>
      <c r="Y55" s="345"/>
      <c r="Z55" s="345"/>
      <c r="AA55" s="345"/>
      <c r="AB55" s="345"/>
      <c r="AC55" s="345"/>
      <c r="AD55" s="345"/>
      <c r="AE55" s="345"/>
      <c r="AF55" s="345"/>
      <c r="AG55" s="345"/>
      <c r="AH55" s="345"/>
      <c r="AI55" s="345"/>
      <c r="AJ55" s="345"/>
      <c r="AK55" s="345"/>
      <c r="AL55" s="346"/>
      <c r="AN55" s="4" t="s">
        <v>93</v>
      </c>
      <c r="AO55" s="10" t="str">
        <f>IF(K57="","",K57)</f>
        <v/>
      </c>
    </row>
    <row r="56" spans="1:57" ht="18.75" customHeight="1" thickBot="1" x14ac:dyDescent="0.2">
      <c r="A56" s="37"/>
      <c r="B56" s="38"/>
      <c r="C56" s="38"/>
      <c r="D56" s="38"/>
      <c r="E56" s="38"/>
      <c r="F56" s="39"/>
      <c r="G56" s="456"/>
      <c r="H56" s="457"/>
      <c r="I56" s="457"/>
      <c r="J56" s="458"/>
      <c r="K56" s="459"/>
      <c r="L56" s="460"/>
      <c r="M56" s="460"/>
      <c r="N56" s="460"/>
      <c r="O56" s="460"/>
      <c r="P56" s="460"/>
      <c r="Q56" s="460"/>
      <c r="R56" s="460"/>
      <c r="S56" s="460"/>
      <c r="T56" s="460"/>
      <c r="U56" s="460"/>
      <c r="V56" s="460"/>
      <c r="W56" s="460"/>
      <c r="X56" s="460"/>
      <c r="Y56" s="460"/>
      <c r="Z56" s="460"/>
      <c r="AA56" s="460"/>
      <c r="AB56" s="460"/>
      <c r="AC56" s="460"/>
      <c r="AD56" s="460"/>
      <c r="AE56" s="460"/>
      <c r="AF56" s="460"/>
      <c r="AG56" s="460"/>
      <c r="AH56" s="460"/>
      <c r="AI56" s="460"/>
      <c r="AJ56" s="460"/>
      <c r="AK56" s="460"/>
      <c r="AL56" s="461"/>
      <c r="AN56" s="3" t="s">
        <v>100</v>
      </c>
      <c r="AO56" s="10" t="str">
        <f>IF(Y58="","",Y58)</f>
        <v/>
      </c>
    </row>
    <row r="57" spans="1:57" ht="11.25" customHeight="1" thickBot="1" x14ac:dyDescent="0.2">
      <c r="A57" s="37"/>
      <c r="B57" s="38"/>
      <c r="C57" s="38"/>
      <c r="D57" s="38"/>
      <c r="E57" s="38"/>
      <c r="F57" s="39"/>
      <c r="G57" s="453" t="s">
        <v>10</v>
      </c>
      <c r="H57" s="454"/>
      <c r="I57" s="454"/>
      <c r="J57" s="455"/>
      <c r="K57" s="526"/>
      <c r="L57" s="527"/>
      <c r="M57" s="527"/>
      <c r="N57" s="527"/>
      <c r="O57" s="527"/>
      <c r="P57" s="527"/>
      <c r="Q57" s="527"/>
      <c r="R57" s="527"/>
      <c r="S57" s="527"/>
      <c r="T57" s="528"/>
      <c r="U57" s="471" t="s">
        <v>43</v>
      </c>
      <c r="V57" s="472"/>
      <c r="W57" s="472"/>
      <c r="X57" s="473"/>
      <c r="Y57" s="477"/>
      <c r="Z57" s="478"/>
      <c r="AA57" s="478"/>
      <c r="AB57" s="478"/>
      <c r="AC57" s="478"/>
      <c r="AD57" s="478"/>
      <c r="AE57" s="478"/>
      <c r="AF57" s="478"/>
      <c r="AG57" s="478"/>
      <c r="AH57" s="478"/>
      <c r="AI57" s="478"/>
      <c r="AJ57" s="478"/>
      <c r="AK57" s="478"/>
      <c r="AL57" s="479"/>
      <c r="AN57" s="3" t="s">
        <v>96</v>
      </c>
      <c r="AO57" s="10" t="str">
        <f>IF(K59="","",K59)</f>
        <v/>
      </c>
    </row>
    <row r="58" spans="1:57" ht="18.75" customHeight="1" thickBot="1" x14ac:dyDescent="0.2">
      <c r="A58" s="37"/>
      <c r="B58" s="38"/>
      <c r="C58" s="38"/>
      <c r="D58" s="38"/>
      <c r="E58" s="38"/>
      <c r="F58" s="39"/>
      <c r="G58" s="523"/>
      <c r="H58" s="524"/>
      <c r="I58" s="524"/>
      <c r="J58" s="525"/>
      <c r="K58" s="459"/>
      <c r="L58" s="460"/>
      <c r="M58" s="460"/>
      <c r="N58" s="460"/>
      <c r="O58" s="460"/>
      <c r="P58" s="460"/>
      <c r="Q58" s="460"/>
      <c r="R58" s="460"/>
      <c r="S58" s="460"/>
      <c r="T58" s="461"/>
      <c r="U58" s="474" t="s">
        <v>102</v>
      </c>
      <c r="V58" s="475"/>
      <c r="W58" s="475"/>
      <c r="X58" s="476"/>
      <c r="Y58" s="480"/>
      <c r="Z58" s="481"/>
      <c r="AA58" s="481"/>
      <c r="AB58" s="481"/>
      <c r="AC58" s="481"/>
      <c r="AD58" s="481"/>
      <c r="AE58" s="481"/>
      <c r="AF58" s="481"/>
      <c r="AG58" s="481"/>
      <c r="AH58" s="481"/>
      <c r="AI58" s="481"/>
      <c r="AJ58" s="481"/>
      <c r="AK58" s="481"/>
      <c r="AL58" s="482"/>
      <c r="AN58" s="4" t="s">
        <v>97</v>
      </c>
      <c r="AO58" s="10" t="str">
        <f>IF(Y59="","",Y59)</f>
        <v/>
      </c>
      <c r="AP58" s="3"/>
    </row>
    <row r="59" spans="1:57" ht="20.25" customHeight="1" thickBot="1" x14ac:dyDescent="0.2">
      <c r="A59" s="42"/>
      <c r="B59" s="43"/>
      <c r="C59" s="43"/>
      <c r="D59" s="43"/>
      <c r="E59" s="43"/>
      <c r="F59" s="44"/>
      <c r="G59" s="462" t="s">
        <v>11</v>
      </c>
      <c r="H59" s="463"/>
      <c r="I59" s="463"/>
      <c r="J59" s="464"/>
      <c r="K59" s="529"/>
      <c r="L59" s="530"/>
      <c r="M59" s="530"/>
      <c r="N59" s="530"/>
      <c r="O59" s="530"/>
      <c r="P59" s="530"/>
      <c r="Q59" s="530"/>
      <c r="R59" s="530"/>
      <c r="S59" s="530"/>
      <c r="T59" s="531"/>
      <c r="U59" s="468" t="s">
        <v>68</v>
      </c>
      <c r="V59" s="469"/>
      <c r="W59" s="469"/>
      <c r="X59" s="470"/>
      <c r="Y59" s="465"/>
      <c r="Z59" s="466"/>
      <c r="AA59" s="466"/>
      <c r="AB59" s="466"/>
      <c r="AC59" s="466"/>
      <c r="AD59" s="466"/>
      <c r="AE59" s="466"/>
      <c r="AF59" s="466"/>
      <c r="AG59" s="466"/>
      <c r="AH59" s="466"/>
      <c r="AI59" s="466"/>
      <c r="AJ59" s="466"/>
      <c r="AK59" s="466"/>
      <c r="AL59" s="467"/>
      <c r="AO59" s="3"/>
      <c r="AQ59" s="90">
        <f>MAX(AQ60:AQ61)</f>
        <v>0</v>
      </c>
      <c r="BA59" s="4"/>
    </row>
    <row r="60" spans="1:57" ht="30" customHeight="1" thickBot="1" x14ac:dyDescent="0.2">
      <c r="A60" s="509" t="s">
        <v>135</v>
      </c>
      <c r="B60" s="510"/>
      <c r="C60" s="510"/>
      <c r="D60" s="510"/>
      <c r="E60" s="510"/>
      <c r="F60" s="511"/>
      <c r="G60" s="515" t="s">
        <v>64</v>
      </c>
      <c r="H60" s="516"/>
      <c r="I60" s="347" t="s">
        <v>136</v>
      </c>
      <c r="J60" s="348"/>
      <c r="K60" s="348"/>
      <c r="L60" s="348"/>
      <c r="M60" s="348"/>
      <c r="N60" s="349"/>
      <c r="O60" s="348"/>
      <c r="P60" s="348"/>
      <c r="Q60" s="506" t="s">
        <v>698</v>
      </c>
      <c r="R60" s="507"/>
      <c r="S60" s="507"/>
      <c r="T60" s="507"/>
      <c r="U60" s="507"/>
      <c r="V60" s="507"/>
      <c r="W60" s="507"/>
      <c r="X60" s="507"/>
      <c r="Y60" s="507"/>
      <c r="Z60" s="507"/>
      <c r="AA60" s="507"/>
      <c r="AB60" s="507"/>
      <c r="AC60" s="507"/>
      <c r="AD60" s="507"/>
      <c r="AE60" s="507"/>
      <c r="AF60" s="507"/>
      <c r="AG60" s="507"/>
      <c r="AH60" s="507"/>
      <c r="AI60" s="507"/>
      <c r="AJ60" s="507"/>
      <c r="AK60" s="507"/>
      <c r="AL60" s="508"/>
      <c r="AN60" s="106" t="s">
        <v>135</v>
      </c>
      <c r="AO60" s="333" t="str">
        <f>IF(AQ59=0,"",VLOOKUP(AQ59,AQ60:AR61,2,0))</f>
        <v/>
      </c>
      <c r="AQ60" s="8" t="str">
        <f>IF($G60="■",1,"")</f>
        <v/>
      </c>
      <c r="AR60" s="8" t="str">
        <f>I60</f>
        <v xml:space="preserve"> 請求書</v>
      </c>
      <c r="BA60" s="4"/>
    </row>
    <row r="61" spans="1:57" ht="18.75" customHeight="1" x14ac:dyDescent="0.15">
      <c r="A61" s="551"/>
      <c r="B61" s="552"/>
      <c r="C61" s="552"/>
      <c r="D61" s="552"/>
      <c r="E61" s="552"/>
      <c r="F61" s="553"/>
      <c r="G61" s="532" t="s">
        <v>64</v>
      </c>
      <c r="H61" s="533"/>
      <c r="I61" s="350" t="s">
        <v>137</v>
      </c>
      <c r="J61" s="350"/>
      <c r="K61" s="350"/>
      <c r="L61" s="350"/>
      <c r="M61" s="350"/>
      <c r="N61" s="351"/>
      <c r="O61" s="350"/>
      <c r="P61" s="350"/>
      <c r="Q61" s="534" t="s">
        <v>445</v>
      </c>
      <c r="R61" s="534"/>
      <c r="S61" s="534"/>
      <c r="T61" s="534"/>
      <c r="U61" s="534"/>
      <c r="V61" s="534"/>
      <c r="W61" s="534"/>
      <c r="X61" s="534"/>
      <c r="Y61" s="534"/>
      <c r="Z61" s="534"/>
      <c r="AA61" s="534"/>
      <c r="AB61" s="534"/>
      <c r="AC61" s="534"/>
      <c r="AD61" s="534"/>
      <c r="AE61" s="534"/>
      <c r="AF61" s="534"/>
      <c r="AG61" s="534"/>
      <c r="AH61" s="534"/>
      <c r="AI61" s="534"/>
      <c r="AJ61" s="534"/>
      <c r="AK61" s="534"/>
      <c r="AL61" s="535"/>
      <c r="AO61" s="3"/>
      <c r="AQ61" s="335" t="str">
        <f>IF($G61="■",1,"")</f>
        <v/>
      </c>
      <c r="AR61" s="8" t="str">
        <f>I61</f>
        <v xml:space="preserve"> 口座振替</v>
      </c>
      <c r="BA61" s="4"/>
    </row>
    <row r="62" spans="1:57" ht="18.75" customHeight="1" x14ac:dyDescent="0.15">
      <c r="A62" s="509" t="s">
        <v>693</v>
      </c>
      <c r="B62" s="510"/>
      <c r="C62" s="510"/>
      <c r="D62" s="510"/>
      <c r="E62" s="510"/>
      <c r="F62" s="511"/>
      <c r="G62" s="515" t="s">
        <v>64</v>
      </c>
      <c r="H62" s="516"/>
      <c r="I62" s="347" t="s">
        <v>694</v>
      </c>
      <c r="J62" s="348"/>
      <c r="K62" s="348"/>
      <c r="L62" s="348"/>
      <c r="M62" s="348"/>
      <c r="N62" s="349"/>
      <c r="O62" s="348"/>
      <c r="P62" s="348"/>
      <c r="Q62" s="507"/>
      <c r="R62" s="507"/>
      <c r="S62" s="507"/>
      <c r="T62" s="507"/>
      <c r="U62" s="507"/>
      <c r="V62" s="507"/>
      <c r="W62" s="507"/>
      <c r="X62" s="507"/>
      <c r="Y62" s="507"/>
      <c r="Z62" s="507"/>
      <c r="AA62" s="507"/>
      <c r="AB62" s="507"/>
      <c r="AC62" s="507"/>
      <c r="AD62" s="507"/>
      <c r="AE62" s="507"/>
      <c r="AF62" s="507"/>
      <c r="AG62" s="507"/>
      <c r="AH62" s="507"/>
      <c r="AI62" s="507"/>
      <c r="AJ62" s="507"/>
      <c r="AK62" s="507"/>
      <c r="AL62" s="508"/>
      <c r="AO62" s="3"/>
      <c r="BA62" s="4"/>
    </row>
    <row r="63" spans="1:57" ht="38.25" customHeight="1" x14ac:dyDescent="0.15">
      <c r="A63" s="512"/>
      <c r="B63" s="513"/>
      <c r="C63" s="513"/>
      <c r="D63" s="513"/>
      <c r="E63" s="513"/>
      <c r="F63" s="514"/>
      <c r="G63" s="541" t="s">
        <v>64</v>
      </c>
      <c r="H63" s="542"/>
      <c r="I63" s="353" t="s">
        <v>695</v>
      </c>
      <c r="J63" s="353"/>
      <c r="K63" s="353"/>
      <c r="L63" s="353"/>
      <c r="M63" s="415"/>
      <c r="N63" s="543"/>
      <c r="O63" s="544"/>
      <c r="P63" s="544"/>
      <c r="Q63" s="544"/>
      <c r="R63" s="544"/>
      <c r="S63" s="544"/>
      <c r="T63" s="545"/>
      <c r="U63" s="546" t="s">
        <v>696</v>
      </c>
      <c r="V63" s="547"/>
      <c r="W63" s="547"/>
      <c r="X63" s="547"/>
      <c r="Y63" s="547"/>
      <c r="Z63" s="547"/>
      <c r="AA63" s="547"/>
      <c r="AB63" s="547"/>
      <c r="AC63" s="547"/>
      <c r="AD63" s="547"/>
      <c r="AE63" s="547"/>
      <c r="AF63" s="547"/>
      <c r="AG63" s="547"/>
      <c r="AH63" s="547"/>
      <c r="AI63" s="547"/>
      <c r="AJ63" s="547"/>
      <c r="AK63" s="547"/>
      <c r="AL63" s="548"/>
      <c r="AO63" s="3"/>
      <c r="BA63" s="4"/>
    </row>
    <row r="64" spans="1:57" ht="12.95" customHeight="1" x14ac:dyDescent="0.15">
      <c r="A64" s="416"/>
      <c r="B64" s="417"/>
      <c r="C64" s="417"/>
      <c r="D64" s="417"/>
      <c r="E64" s="417"/>
      <c r="F64" s="418"/>
      <c r="G64" s="517" t="s">
        <v>697</v>
      </c>
      <c r="H64" s="518"/>
      <c r="I64" s="518"/>
      <c r="J64" s="518"/>
      <c r="K64" s="518"/>
      <c r="L64" s="518"/>
      <c r="M64" s="518"/>
      <c r="N64" s="518"/>
      <c r="O64" s="518"/>
      <c r="P64" s="518"/>
      <c r="Q64" s="518"/>
      <c r="R64" s="518"/>
      <c r="S64" s="518"/>
      <c r="T64" s="518"/>
      <c r="U64" s="518"/>
      <c r="V64" s="518"/>
      <c r="W64" s="518"/>
      <c r="X64" s="518"/>
      <c r="Y64" s="518"/>
      <c r="Z64" s="518"/>
      <c r="AA64" s="518"/>
      <c r="AB64" s="518"/>
      <c r="AC64" s="518"/>
      <c r="AD64" s="518"/>
      <c r="AE64" s="518"/>
      <c r="AF64" s="518"/>
      <c r="AG64" s="518"/>
      <c r="AH64" s="518"/>
      <c r="AI64" s="518"/>
      <c r="AJ64" s="518"/>
      <c r="AK64" s="518"/>
      <c r="AL64" s="519"/>
      <c r="AO64" s="3"/>
      <c r="BA64" s="4"/>
    </row>
    <row r="65" spans="1:54" ht="12.95" customHeight="1" thickBot="1" x14ac:dyDescent="0.2">
      <c r="A65" s="416"/>
      <c r="B65" s="417"/>
      <c r="C65" s="417"/>
      <c r="D65" s="417"/>
      <c r="E65" s="417"/>
      <c r="F65" s="418"/>
      <c r="G65" s="520"/>
      <c r="H65" s="521"/>
      <c r="I65" s="521"/>
      <c r="J65" s="521"/>
      <c r="K65" s="521"/>
      <c r="L65" s="521"/>
      <c r="M65" s="521"/>
      <c r="N65" s="521"/>
      <c r="O65" s="521"/>
      <c r="P65" s="521"/>
      <c r="Q65" s="521"/>
      <c r="R65" s="521"/>
      <c r="S65" s="521"/>
      <c r="T65" s="521"/>
      <c r="U65" s="521"/>
      <c r="V65" s="521"/>
      <c r="W65" s="521"/>
      <c r="X65" s="521"/>
      <c r="Y65" s="521"/>
      <c r="Z65" s="521"/>
      <c r="AA65" s="521"/>
      <c r="AB65" s="521"/>
      <c r="AC65" s="521"/>
      <c r="AD65" s="521"/>
      <c r="AE65" s="521"/>
      <c r="AF65" s="521"/>
      <c r="AG65" s="521"/>
      <c r="AH65" s="521"/>
      <c r="AI65" s="521"/>
      <c r="AJ65" s="521"/>
      <c r="AK65" s="521"/>
      <c r="AL65" s="522"/>
      <c r="AO65" s="3"/>
      <c r="BA65" s="4"/>
    </row>
    <row r="66" spans="1:54" ht="18.75" customHeight="1" thickBot="1" x14ac:dyDescent="0.2">
      <c r="A66" s="536" t="s">
        <v>34</v>
      </c>
      <c r="B66" s="537"/>
      <c r="C66" s="537"/>
      <c r="D66" s="537"/>
      <c r="E66" s="537"/>
      <c r="F66" s="538"/>
      <c r="G66" s="549" t="s">
        <v>64</v>
      </c>
      <c r="H66" s="550"/>
      <c r="I66" s="349" t="s">
        <v>62</v>
      </c>
      <c r="J66" s="348"/>
      <c r="K66" s="348"/>
      <c r="L66" s="348"/>
      <c r="M66" s="348"/>
      <c r="N66" s="349"/>
      <c r="O66" s="348"/>
      <c r="P66" s="348"/>
      <c r="Q66" s="539" t="s">
        <v>22</v>
      </c>
      <c r="R66" s="539"/>
      <c r="S66" s="539"/>
      <c r="T66" s="539"/>
      <c r="U66" s="539"/>
      <c r="V66" s="539"/>
      <c r="W66" s="539"/>
      <c r="X66" s="539"/>
      <c r="Y66" s="539"/>
      <c r="Z66" s="539"/>
      <c r="AA66" s="539"/>
      <c r="AB66" s="539"/>
      <c r="AC66" s="539"/>
      <c r="AD66" s="539"/>
      <c r="AE66" s="539"/>
      <c r="AF66" s="539"/>
      <c r="AG66" s="539"/>
      <c r="AH66" s="539"/>
      <c r="AI66" s="539"/>
      <c r="AJ66" s="539"/>
      <c r="AK66" s="539"/>
      <c r="AL66" s="540"/>
      <c r="AN66" s="106" t="s">
        <v>88</v>
      </c>
      <c r="AO66" s="333" t="str">
        <f>IF(AQ66=0,"",VLOOKUP($AQ66,AQ67:AS68,3,0))</f>
        <v/>
      </c>
      <c r="AQ66" s="133">
        <f>MAX(AQ67:AQ68)</f>
        <v>0</v>
      </c>
      <c r="BA66" s="4"/>
    </row>
    <row r="67" spans="1:54" ht="18.75" customHeight="1" x14ac:dyDescent="0.15">
      <c r="A67" s="577" t="s">
        <v>138</v>
      </c>
      <c r="B67" s="578"/>
      <c r="C67" s="578"/>
      <c r="D67" s="578"/>
      <c r="E67" s="578"/>
      <c r="F67" s="579"/>
      <c r="G67" s="541" t="s">
        <v>64</v>
      </c>
      <c r="H67" s="542"/>
      <c r="I67" s="352" t="s">
        <v>63</v>
      </c>
      <c r="J67" s="353"/>
      <c r="K67" s="353"/>
      <c r="L67" s="353"/>
      <c r="M67" s="353"/>
      <c r="N67" s="352"/>
      <c r="O67" s="353"/>
      <c r="P67" s="353"/>
      <c r="Q67" s="501" t="s">
        <v>139</v>
      </c>
      <c r="R67" s="501"/>
      <c r="S67" s="501"/>
      <c r="T67" s="501"/>
      <c r="U67" s="501"/>
      <c r="V67" s="501"/>
      <c r="W67" s="501"/>
      <c r="X67" s="501"/>
      <c r="Y67" s="501"/>
      <c r="Z67" s="501"/>
      <c r="AA67" s="501"/>
      <c r="AB67" s="501"/>
      <c r="AC67" s="501"/>
      <c r="AD67" s="501"/>
      <c r="AE67" s="501"/>
      <c r="AF67" s="501"/>
      <c r="AG67" s="501"/>
      <c r="AH67" s="501"/>
      <c r="AI67" s="501"/>
      <c r="AJ67" s="501"/>
      <c r="AK67" s="501"/>
      <c r="AL67" s="502"/>
      <c r="AN67" s="4"/>
      <c r="AO67" s="3"/>
      <c r="AQ67" s="335" t="str">
        <f>IF($G66="■",1,"")</f>
        <v/>
      </c>
      <c r="AR67" s="8" t="str">
        <f>I66</f>
        <v xml:space="preserve"> 組織名称・部署名</v>
      </c>
      <c r="AS67" s="8" t="s">
        <v>40</v>
      </c>
      <c r="BA67" s="4"/>
    </row>
    <row r="68" spans="1:54" ht="18.75" customHeight="1" x14ac:dyDescent="0.15">
      <c r="A68" s="580"/>
      <c r="B68" s="581"/>
      <c r="C68" s="581"/>
      <c r="D68" s="581"/>
      <c r="E68" s="581"/>
      <c r="F68" s="582"/>
      <c r="G68" s="532" t="s">
        <v>64</v>
      </c>
      <c r="H68" s="533"/>
      <c r="I68" s="354" t="s">
        <v>12</v>
      </c>
      <c r="J68" s="355"/>
      <c r="K68" s="355"/>
      <c r="L68" s="355"/>
      <c r="M68" s="355"/>
      <c r="N68" s="354"/>
      <c r="O68" s="355"/>
      <c r="P68" s="355"/>
      <c r="Q68" s="503" t="s">
        <v>140</v>
      </c>
      <c r="R68" s="503"/>
      <c r="S68" s="503"/>
      <c r="T68" s="503"/>
      <c r="U68" s="503"/>
      <c r="V68" s="503"/>
      <c r="W68" s="503"/>
      <c r="X68" s="503"/>
      <c r="Y68" s="503"/>
      <c r="Z68" s="503"/>
      <c r="AA68" s="503"/>
      <c r="AB68" s="503"/>
      <c r="AC68" s="503"/>
      <c r="AD68" s="503"/>
      <c r="AE68" s="503"/>
      <c r="AF68" s="503"/>
      <c r="AG68" s="503"/>
      <c r="AH68" s="503"/>
      <c r="AI68" s="503"/>
      <c r="AJ68" s="503"/>
      <c r="AK68" s="503"/>
      <c r="AL68" s="504"/>
      <c r="AO68" s="3"/>
      <c r="AQ68" s="8" t="str">
        <f>IF($G67="■",1,"")</f>
        <v/>
      </c>
      <c r="AR68" s="8" t="str">
        <f>I67</f>
        <v xml:space="preserve"> 組織名称・部署名・担当者名</v>
      </c>
      <c r="AS68" s="8" t="s">
        <v>41</v>
      </c>
      <c r="BA68" s="4"/>
    </row>
    <row r="69" spans="1:54" ht="7.5" customHeight="1" x14ac:dyDescent="0.15">
      <c r="A69" s="52"/>
      <c r="B69" s="52"/>
      <c r="C69" s="52"/>
      <c r="D69" s="52"/>
      <c r="E69" s="52"/>
      <c r="F69" s="52"/>
      <c r="G69" s="52"/>
      <c r="H69" s="52"/>
      <c r="I69" s="52"/>
      <c r="J69" s="52"/>
      <c r="K69" s="52"/>
      <c r="L69" s="52"/>
      <c r="M69" s="52"/>
      <c r="N69" s="52"/>
      <c r="O69" s="52"/>
      <c r="P69" s="52"/>
      <c r="Q69" s="52"/>
      <c r="R69" s="52"/>
      <c r="S69" s="356"/>
      <c r="T69" s="356"/>
      <c r="U69" s="356"/>
      <c r="V69" s="356"/>
      <c r="W69" s="52"/>
      <c r="X69" s="52"/>
      <c r="Y69" s="52"/>
      <c r="Z69" s="52"/>
      <c r="AA69" s="52"/>
      <c r="AB69" s="52"/>
      <c r="AC69" s="52"/>
      <c r="AD69" s="52"/>
      <c r="AE69" s="52"/>
      <c r="AF69" s="52"/>
      <c r="AG69" s="52"/>
      <c r="AH69" s="52"/>
      <c r="AI69" s="52"/>
      <c r="AJ69" s="52"/>
      <c r="AK69" s="52"/>
      <c r="AL69" s="52"/>
      <c r="AQ69" s="45"/>
      <c r="AR69" s="45"/>
      <c r="AS69" s="45"/>
      <c r="AT69" s="45"/>
      <c r="AU69" s="45"/>
    </row>
    <row r="70" spans="1:54" s="327" customFormat="1" ht="16.5" customHeight="1" x14ac:dyDescent="0.15">
      <c r="A70" s="46"/>
      <c r="B70" s="46" t="s">
        <v>16</v>
      </c>
      <c r="C70" s="47"/>
      <c r="D70" s="47"/>
      <c r="E70" s="47"/>
      <c r="F70" s="47"/>
      <c r="G70" s="47"/>
      <c r="H70" s="47"/>
      <c r="I70" s="47"/>
      <c r="J70" s="47"/>
      <c r="K70" s="47"/>
      <c r="L70" s="47"/>
      <c r="M70" s="48"/>
      <c r="N70" s="48"/>
      <c r="O70" s="48"/>
      <c r="P70" s="48"/>
      <c r="Q70" s="48"/>
      <c r="R70" s="48"/>
      <c r="S70" s="48"/>
      <c r="T70" s="48"/>
      <c r="U70" s="48"/>
      <c r="V70" s="48"/>
      <c r="W70" s="47"/>
      <c r="X70" s="47"/>
      <c r="Y70" s="47"/>
      <c r="Z70" s="47"/>
      <c r="AA70" s="47"/>
      <c r="AB70" s="47"/>
      <c r="AC70" s="48"/>
      <c r="AD70" s="48"/>
      <c r="AE70" s="48"/>
      <c r="AF70" s="48"/>
      <c r="AG70" s="48"/>
      <c r="AH70" s="48"/>
      <c r="AI70" s="48"/>
      <c r="AJ70" s="48"/>
      <c r="AK70" s="48"/>
      <c r="AL70" s="48"/>
      <c r="AM70" s="106"/>
      <c r="AN70" s="4"/>
      <c r="AO70" s="4"/>
      <c r="AP70" s="4"/>
      <c r="AQ70" s="4"/>
      <c r="AR70" s="4"/>
      <c r="AS70" s="4"/>
      <c r="AT70" s="4"/>
      <c r="AU70" s="4"/>
      <c r="AV70" s="4"/>
      <c r="AW70" s="4"/>
      <c r="AX70" s="4"/>
      <c r="AY70" s="4"/>
      <c r="AZ70" s="4"/>
    </row>
    <row r="71" spans="1:54" s="327" customFormat="1" ht="16.5" customHeight="1" x14ac:dyDescent="0.15">
      <c r="A71" s="47"/>
      <c r="B71" s="586"/>
      <c r="C71" s="587"/>
      <c r="D71" s="587"/>
      <c r="E71" s="587"/>
      <c r="F71" s="587"/>
      <c r="G71" s="587"/>
      <c r="H71" s="587"/>
      <c r="I71" s="587"/>
      <c r="J71" s="587"/>
      <c r="K71" s="587"/>
      <c r="L71" s="587"/>
      <c r="M71" s="587"/>
      <c r="N71" s="587"/>
      <c r="O71" s="587"/>
      <c r="P71" s="587"/>
      <c r="Q71" s="587"/>
      <c r="R71" s="587"/>
      <c r="S71" s="587"/>
      <c r="T71" s="587"/>
      <c r="U71" s="587"/>
      <c r="V71" s="587"/>
      <c r="W71" s="587"/>
      <c r="X71" s="587"/>
      <c r="Y71" s="587"/>
      <c r="Z71" s="587"/>
      <c r="AA71" s="587"/>
      <c r="AB71" s="587"/>
      <c r="AC71" s="587"/>
      <c r="AD71" s="587"/>
      <c r="AE71" s="587"/>
      <c r="AF71" s="587"/>
      <c r="AG71" s="587"/>
      <c r="AH71" s="587"/>
      <c r="AI71" s="587"/>
      <c r="AJ71" s="587"/>
      <c r="AK71" s="588"/>
      <c r="AL71" s="48"/>
      <c r="AM71" s="106"/>
      <c r="AN71" s="3"/>
      <c r="AO71" s="4"/>
      <c r="AP71" s="4"/>
      <c r="AQ71" s="4"/>
      <c r="AR71" s="4"/>
      <c r="AS71" s="4"/>
      <c r="AT71" s="4"/>
      <c r="AU71" s="4"/>
      <c r="AV71" s="4"/>
      <c r="AW71" s="4"/>
      <c r="AX71" s="4"/>
      <c r="AY71" s="4"/>
      <c r="AZ71" s="4"/>
    </row>
    <row r="72" spans="1:54" s="327" customFormat="1" ht="16.5" customHeight="1" x14ac:dyDescent="0.15">
      <c r="A72" s="47"/>
      <c r="B72" s="589"/>
      <c r="C72" s="590"/>
      <c r="D72" s="590"/>
      <c r="E72" s="590"/>
      <c r="F72" s="590"/>
      <c r="G72" s="590"/>
      <c r="H72" s="590"/>
      <c r="I72" s="590"/>
      <c r="J72" s="590"/>
      <c r="K72" s="590"/>
      <c r="L72" s="590"/>
      <c r="M72" s="590"/>
      <c r="N72" s="590"/>
      <c r="O72" s="590"/>
      <c r="P72" s="590"/>
      <c r="Q72" s="590"/>
      <c r="R72" s="590"/>
      <c r="S72" s="590"/>
      <c r="T72" s="590"/>
      <c r="U72" s="590"/>
      <c r="V72" s="590"/>
      <c r="W72" s="590"/>
      <c r="X72" s="590"/>
      <c r="Y72" s="590"/>
      <c r="Z72" s="590"/>
      <c r="AA72" s="590"/>
      <c r="AB72" s="590"/>
      <c r="AC72" s="590"/>
      <c r="AD72" s="590"/>
      <c r="AE72" s="590"/>
      <c r="AF72" s="590"/>
      <c r="AG72" s="590"/>
      <c r="AH72" s="590"/>
      <c r="AI72" s="590"/>
      <c r="AJ72" s="590"/>
      <c r="AK72" s="591"/>
      <c r="AL72" s="48"/>
      <c r="AM72" s="106"/>
      <c r="AN72" s="3"/>
      <c r="AO72" s="4"/>
      <c r="AP72" s="4"/>
      <c r="AQ72" s="4"/>
      <c r="AR72" s="4"/>
      <c r="AS72" s="3"/>
      <c r="AT72" s="4"/>
      <c r="AU72" s="4"/>
      <c r="AV72" s="4"/>
      <c r="AW72" s="4"/>
      <c r="AX72" s="4"/>
      <c r="AY72" s="4"/>
      <c r="AZ72" s="4"/>
    </row>
    <row r="73" spans="1:54" s="327" customFormat="1" ht="16.5" customHeight="1" x14ac:dyDescent="0.15">
      <c r="A73" s="47"/>
      <c r="B73" s="589"/>
      <c r="C73" s="590"/>
      <c r="D73" s="590"/>
      <c r="E73" s="590"/>
      <c r="F73" s="590"/>
      <c r="G73" s="590"/>
      <c r="H73" s="590"/>
      <c r="I73" s="590"/>
      <c r="J73" s="590"/>
      <c r="K73" s="590"/>
      <c r="L73" s="590"/>
      <c r="M73" s="590"/>
      <c r="N73" s="590"/>
      <c r="O73" s="590"/>
      <c r="P73" s="590"/>
      <c r="Q73" s="590"/>
      <c r="R73" s="590"/>
      <c r="S73" s="590"/>
      <c r="T73" s="590"/>
      <c r="U73" s="590"/>
      <c r="V73" s="590"/>
      <c r="W73" s="590"/>
      <c r="X73" s="590"/>
      <c r="Y73" s="590"/>
      <c r="Z73" s="590"/>
      <c r="AA73" s="590"/>
      <c r="AB73" s="590"/>
      <c r="AC73" s="590"/>
      <c r="AD73" s="590"/>
      <c r="AE73" s="590"/>
      <c r="AF73" s="590"/>
      <c r="AG73" s="590"/>
      <c r="AH73" s="590"/>
      <c r="AI73" s="590"/>
      <c r="AJ73" s="590"/>
      <c r="AK73" s="591"/>
      <c r="AL73" s="48"/>
      <c r="AM73" s="106"/>
      <c r="AN73" s="3"/>
      <c r="AO73" s="4"/>
      <c r="AP73" s="4"/>
      <c r="AQ73" s="4"/>
      <c r="AR73" s="4"/>
      <c r="AS73" s="3"/>
      <c r="AT73" s="4"/>
      <c r="AU73" s="4"/>
      <c r="AV73" s="4"/>
      <c r="AW73" s="4"/>
      <c r="AX73" s="4"/>
      <c r="AY73" s="4"/>
      <c r="AZ73" s="4"/>
    </row>
    <row r="74" spans="1:54" s="327" customFormat="1" ht="16.5" customHeight="1" x14ac:dyDescent="0.15">
      <c r="A74" s="47"/>
      <c r="B74" s="589"/>
      <c r="C74" s="590"/>
      <c r="D74" s="590"/>
      <c r="E74" s="590"/>
      <c r="F74" s="590"/>
      <c r="G74" s="590"/>
      <c r="H74" s="590"/>
      <c r="I74" s="590"/>
      <c r="J74" s="590"/>
      <c r="K74" s="590"/>
      <c r="L74" s="590"/>
      <c r="M74" s="590"/>
      <c r="N74" s="590"/>
      <c r="O74" s="590"/>
      <c r="P74" s="590"/>
      <c r="Q74" s="590"/>
      <c r="R74" s="590"/>
      <c r="S74" s="590"/>
      <c r="T74" s="590"/>
      <c r="U74" s="590"/>
      <c r="V74" s="590"/>
      <c r="W74" s="590"/>
      <c r="X74" s="590"/>
      <c r="Y74" s="590"/>
      <c r="Z74" s="590"/>
      <c r="AA74" s="590"/>
      <c r="AB74" s="590"/>
      <c r="AC74" s="590"/>
      <c r="AD74" s="590"/>
      <c r="AE74" s="590"/>
      <c r="AF74" s="590"/>
      <c r="AG74" s="590"/>
      <c r="AH74" s="590"/>
      <c r="AI74" s="590"/>
      <c r="AJ74" s="590"/>
      <c r="AK74" s="591"/>
      <c r="AL74" s="48"/>
      <c r="AM74" s="106"/>
      <c r="AN74" s="3"/>
      <c r="AO74" s="4"/>
      <c r="AP74" s="4"/>
      <c r="AQ74" s="4"/>
      <c r="AR74" s="4"/>
      <c r="AS74" s="3"/>
      <c r="AT74" s="4"/>
      <c r="AU74" s="4"/>
      <c r="AV74" s="4"/>
      <c r="AW74" s="4"/>
      <c r="AX74" s="4"/>
      <c r="AY74" s="4"/>
      <c r="AZ74" s="4"/>
    </row>
    <row r="75" spans="1:54" s="327" customFormat="1" ht="16.5" customHeight="1" x14ac:dyDescent="0.15">
      <c r="A75" s="47"/>
      <c r="B75" s="589"/>
      <c r="C75" s="590"/>
      <c r="D75" s="590"/>
      <c r="E75" s="590"/>
      <c r="F75" s="590"/>
      <c r="G75" s="590"/>
      <c r="H75" s="590"/>
      <c r="I75" s="590"/>
      <c r="J75" s="590"/>
      <c r="K75" s="590"/>
      <c r="L75" s="590"/>
      <c r="M75" s="590"/>
      <c r="N75" s="590"/>
      <c r="O75" s="590"/>
      <c r="P75" s="590"/>
      <c r="Q75" s="590"/>
      <c r="R75" s="590"/>
      <c r="S75" s="590"/>
      <c r="T75" s="590"/>
      <c r="U75" s="590"/>
      <c r="V75" s="590"/>
      <c r="W75" s="590"/>
      <c r="X75" s="590"/>
      <c r="Y75" s="590"/>
      <c r="Z75" s="590"/>
      <c r="AA75" s="590"/>
      <c r="AB75" s="590"/>
      <c r="AC75" s="590"/>
      <c r="AD75" s="590"/>
      <c r="AE75" s="590"/>
      <c r="AF75" s="590"/>
      <c r="AG75" s="590"/>
      <c r="AH75" s="590"/>
      <c r="AI75" s="590"/>
      <c r="AJ75" s="590"/>
      <c r="AK75" s="591"/>
      <c r="AL75" s="48"/>
      <c r="AM75" s="106"/>
      <c r="AN75" s="3"/>
      <c r="AO75" s="4"/>
      <c r="AP75" s="4"/>
      <c r="AQ75" s="4"/>
      <c r="AR75" s="4"/>
      <c r="AS75" s="3"/>
      <c r="AT75" s="4"/>
      <c r="AU75" s="4"/>
      <c r="AV75" s="4"/>
      <c r="AW75" s="4"/>
      <c r="AX75" s="4"/>
      <c r="AY75" s="4"/>
      <c r="AZ75" s="4"/>
    </row>
    <row r="76" spans="1:54" ht="15" customHeight="1" x14ac:dyDescent="0.15">
      <c r="A76" s="47"/>
      <c r="B76" s="592"/>
      <c r="C76" s="593"/>
      <c r="D76" s="593"/>
      <c r="E76" s="593"/>
      <c r="F76" s="593"/>
      <c r="G76" s="593"/>
      <c r="H76" s="593"/>
      <c r="I76" s="593"/>
      <c r="J76" s="593"/>
      <c r="K76" s="593"/>
      <c r="L76" s="593"/>
      <c r="M76" s="593"/>
      <c r="N76" s="593"/>
      <c r="O76" s="593"/>
      <c r="P76" s="593"/>
      <c r="Q76" s="593"/>
      <c r="R76" s="593"/>
      <c r="S76" s="593"/>
      <c r="T76" s="593"/>
      <c r="U76" s="593"/>
      <c r="V76" s="593"/>
      <c r="W76" s="593"/>
      <c r="X76" s="593"/>
      <c r="Y76" s="593"/>
      <c r="Z76" s="593"/>
      <c r="AA76" s="593"/>
      <c r="AB76" s="593"/>
      <c r="AC76" s="593"/>
      <c r="AD76" s="593"/>
      <c r="AE76" s="593"/>
      <c r="AF76" s="593"/>
      <c r="AG76" s="593"/>
      <c r="AH76" s="593"/>
      <c r="AI76" s="593"/>
      <c r="AJ76" s="593"/>
      <c r="AK76" s="594"/>
      <c r="AL76" s="48"/>
      <c r="AT76" s="3"/>
      <c r="AU76" s="3"/>
    </row>
    <row r="77" spans="1:54" ht="6" customHeight="1" x14ac:dyDescent="0.15">
      <c r="A77" s="51"/>
      <c r="B77" s="51"/>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row>
    <row r="78" spans="1:54" ht="18.75" hidden="1" customHeight="1" thickBot="1" x14ac:dyDescent="0.2">
      <c r="A78" s="583"/>
      <c r="B78" s="584"/>
      <c r="C78" s="584"/>
      <c r="D78" s="584"/>
      <c r="E78" s="584"/>
      <c r="F78" s="585" t="s">
        <v>13</v>
      </c>
      <c r="G78" s="585"/>
      <c r="H78" s="585"/>
      <c r="I78" s="585"/>
      <c r="J78" s="585"/>
      <c r="K78" s="496"/>
      <c r="L78" s="496"/>
      <c r="M78" s="496"/>
      <c r="N78" s="496"/>
      <c r="O78" s="496"/>
      <c r="P78" s="496"/>
      <c r="Q78" s="496"/>
      <c r="R78" s="496"/>
      <c r="S78" s="496"/>
      <c r="T78" s="496"/>
      <c r="U78" s="496"/>
      <c r="V78" s="496"/>
      <c r="W78" s="496"/>
      <c r="X78" s="496"/>
      <c r="Y78" s="496"/>
      <c r="Z78" s="496"/>
      <c r="AA78" s="595" t="s">
        <v>38</v>
      </c>
      <c r="AB78" s="595"/>
      <c r="AC78" s="595"/>
      <c r="AD78" s="595"/>
      <c r="AE78" s="494"/>
      <c r="AF78" s="494"/>
      <c r="AG78" s="494"/>
      <c r="AH78" s="494"/>
      <c r="AI78" s="494"/>
      <c r="AJ78" s="494"/>
      <c r="AK78" s="494"/>
      <c r="AL78" s="495"/>
      <c r="AN78" s="4" t="s">
        <v>85</v>
      </c>
      <c r="AO78" s="381" t="str">
        <f>CONCATENATE(K78,M78,O78,Q78,S78,U78,W78,Y78)</f>
        <v/>
      </c>
    </row>
    <row r="79" spans="1:54" ht="6.75" customHeight="1" x14ac:dyDescent="0.15">
      <c r="A79" s="51"/>
      <c r="B79" s="51"/>
      <c r="C79" s="51"/>
      <c r="D79" s="51"/>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c r="AN79" s="4" t="s">
        <v>86</v>
      </c>
      <c r="AO79" s="4" t="str">
        <f>IF(AE78="","",AE78)</f>
        <v/>
      </c>
      <c r="AP79" s="106"/>
      <c r="BA79" s="4"/>
      <c r="BB79" s="4"/>
    </row>
    <row r="80" spans="1:54" ht="4.5" customHeight="1" thickBot="1" x14ac:dyDescent="0.2">
      <c r="A80" s="51"/>
      <c r="B80" s="51"/>
      <c r="C80" s="51"/>
      <c r="D80" s="51"/>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51"/>
      <c r="AN80" s="120"/>
      <c r="AO80" s="120"/>
      <c r="AP80" s="106"/>
      <c r="AQ80" s="382" t="s">
        <v>39</v>
      </c>
      <c r="AY80" s="120"/>
      <c r="AZ80" s="120"/>
    </row>
    <row r="81" spans="1:53" ht="15" customHeight="1" thickBot="1" x14ac:dyDescent="0.4">
      <c r="A81" s="383" t="s">
        <v>119</v>
      </c>
      <c r="B81" s="383"/>
      <c r="C81" s="383"/>
      <c r="D81" s="383"/>
      <c r="E81" s="383"/>
      <c r="F81" s="375"/>
      <c r="G81" s="376"/>
      <c r="H81" s="376"/>
      <c r="I81" s="376"/>
      <c r="J81" s="376"/>
      <c r="K81" s="376"/>
      <c r="L81" s="376"/>
      <c r="M81" s="376"/>
      <c r="N81" s="376"/>
      <c r="O81" s="376"/>
      <c r="P81" s="376"/>
      <c r="Q81" s="376"/>
      <c r="R81" s="376"/>
      <c r="S81" s="376"/>
      <c r="T81" s="376"/>
      <c r="U81" s="376"/>
      <c r="V81" s="376"/>
      <c r="W81" s="376"/>
      <c r="X81" s="376"/>
      <c r="Y81" s="376"/>
      <c r="Z81" s="376"/>
      <c r="AA81" s="376"/>
      <c r="AB81" s="376"/>
      <c r="AC81" s="376"/>
      <c r="AD81" s="376"/>
      <c r="AE81" s="376"/>
      <c r="AF81" s="376"/>
      <c r="AG81" s="376"/>
      <c r="AH81" s="376"/>
      <c r="AI81" s="376"/>
      <c r="AJ81" s="376"/>
      <c r="AK81" s="376"/>
      <c r="AL81" s="376"/>
      <c r="AN81" s="106"/>
      <c r="AO81" s="106"/>
      <c r="AP81" s="106"/>
      <c r="AQ81" s="112" t="s">
        <v>45</v>
      </c>
      <c r="AR81" s="10" t="str">
        <f>CONCATENATE(L83,N83,P83,R83,T83,V83,X83,Z83)</f>
        <v>担当者コード</v>
      </c>
      <c r="BA81" s="4"/>
    </row>
    <row r="82" spans="1:53" s="327" customFormat="1" ht="13.5" customHeight="1" thickBot="1" x14ac:dyDescent="0.2">
      <c r="A82" s="554" t="s">
        <v>487</v>
      </c>
      <c r="B82" s="555"/>
      <c r="C82" s="555"/>
      <c r="D82" s="555"/>
      <c r="E82" s="556"/>
      <c r="F82" s="491" t="s">
        <v>32</v>
      </c>
      <c r="G82" s="492"/>
      <c r="H82" s="492"/>
      <c r="I82" s="492"/>
      <c r="J82" s="492"/>
      <c r="K82" s="492"/>
      <c r="L82" s="492"/>
      <c r="M82" s="492"/>
      <c r="N82" s="492"/>
      <c r="O82" s="492"/>
      <c r="P82" s="492"/>
      <c r="Q82" s="492"/>
      <c r="R82" s="492"/>
      <c r="S82" s="492"/>
      <c r="T82" s="492"/>
      <c r="U82" s="492"/>
      <c r="V82" s="492"/>
      <c r="W82" s="492"/>
      <c r="X82" s="492"/>
      <c r="Y82" s="492"/>
      <c r="Z82" s="492"/>
      <c r="AA82" s="492"/>
      <c r="AB82" s="492"/>
      <c r="AC82" s="492"/>
      <c r="AD82" s="492"/>
      <c r="AE82" s="492"/>
      <c r="AF82" s="492"/>
      <c r="AG82" s="492"/>
      <c r="AH82" s="492"/>
      <c r="AI82" s="492"/>
      <c r="AJ82" s="492"/>
      <c r="AK82" s="492"/>
      <c r="AL82" s="493"/>
      <c r="AM82" s="106"/>
      <c r="AN82" s="117" t="s">
        <v>112</v>
      </c>
      <c r="AO82" s="106"/>
      <c r="AP82" s="106"/>
      <c r="AQ82" s="113" t="s">
        <v>21</v>
      </c>
      <c r="AR82" s="10" t="str">
        <f>IF(L84="","",L84)</f>
        <v/>
      </c>
      <c r="AS82" s="4"/>
      <c r="AT82" s="4"/>
      <c r="AU82" s="4"/>
      <c r="AV82" s="4"/>
      <c r="AW82" s="4"/>
      <c r="AX82" s="4"/>
      <c r="AY82" s="4"/>
      <c r="AZ82" s="4"/>
      <c r="BA82" s="4"/>
    </row>
    <row r="83" spans="1:53" ht="18.75" customHeight="1" thickBot="1" x14ac:dyDescent="0.2">
      <c r="A83" s="557"/>
      <c r="B83" s="558"/>
      <c r="C83" s="558"/>
      <c r="D83" s="558"/>
      <c r="E83" s="559"/>
      <c r="F83" s="498" t="s">
        <v>488</v>
      </c>
      <c r="G83" s="499"/>
      <c r="H83" s="499"/>
      <c r="I83" s="499"/>
      <c r="J83" s="499"/>
      <c r="K83" s="500"/>
      <c r="L83" s="384"/>
      <c r="M83" s="384"/>
      <c r="N83" s="384"/>
      <c r="O83" s="384"/>
      <c r="P83" s="384"/>
      <c r="Q83" s="384"/>
      <c r="R83" s="385"/>
      <c r="S83" s="389"/>
      <c r="T83" s="483" t="s">
        <v>489</v>
      </c>
      <c r="U83" s="484"/>
      <c r="V83" s="484"/>
      <c r="W83" s="484"/>
      <c r="X83" s="484"/>
      <c r="Y83" s="485"/>
      <c r="Z83" s="385"/>
      <c r="AA83" s="385"/>
      <c r="AB83" s="386"/>
      <c r="AC83" s="386"/>
      <c r="AD83" s="386"/>
      <c r="AE83" s="386"/>
      <c r="AF83" s="384"/>
      <c r="AG83" s="387"/>
      <c r="AH83" s="387"/>
      <c r="AI83" s="387"/>
      <c r="AJ83" s="387"/>
      <c r="AK83" s="387"/>
      <c r="AL83" s="388"/>
      <c r="AN83" s="115" t="s">
        <v>113</v>
      </c>
      <c r="AO83" s="10" t="str">
        <f>CONCATENATE(AR82," ",AR83)</f>
        <v xml:space="preserve"> </v>
      </c>
      <c r="AP83" s="106"/>
      <c r="AQ83" s="113" t="s">
        <v>46</v>
      </c>
      <c r="AR83" s="10" t="str">
        <f>IF(AF83="","",AF83)</f>
        <v/>
      </c>
      <c r="BA83" s="4"/>
    </row>
    <row r="84" spans="1:53" ht="18.75" customHeight="1" thickBot="1" x14ac:dyDescent="0.2">
      <c r="A84" s="557"/>
      <c r="B84" s="558"/>
      <c r="C84" s="558"/>
      <c r="D84" s="558"/>
      <c r="E84" s="559"/>
      <c r="F84" s="497" t="s">
        <v>490</v>
      </c>
      <c r="G84" s="484"/>
      <c r="H84" s="484"/>
      <c r="I84" s="484"/>
      <c r="J84" s="484"/>
      <c r="K84" s="485"/>
      <c r="L84" s="566"/>
      <c r="M84" s="486"/>
      <c r="N84" s="486"/>
      <c r="O84" s="486"/>
      <c r="P84" s="486"/>
      <c r="Q84" s="486"/>
      <c r="R84" s="486"/>
      <c r="S84" s="486"/>
      <c r="T84" s="486"/>
      <c r="U84" s="486"/>
      <c r="V84" s="486"/>
      <c r="W84" s="486"/>
      <c r="X84" s="486"/>
      <c r="Y84" s="486"/>
      <c r="Z84" s="486"/>
      <c r="AA84" s="486"/>
      <c r="AB84" s="486"/>
      <c r="AC84" s="486"/>
      <c r="AD84" s="486"/>
      <c r="AE84" s="486"/>
      <c r="AF84" s="486"/>
      <c r="AG84" s="486"/>
      <c r="AH84" s="486"/>
      <c r="AI84" s="486"/>
      <c r="AJ84" s="486"/>
      <c r="AK84" s="486"/>
      <c r="AL84" s="487"/>
      <c r="AN84" s="4" t="s">
        <v>114</v>
      </c>
      <c r="AO84" s="10" t="str">
        <f>IF(AR84="","",AR84)</f>
        <v/>
      </c>
      <c r="AP84" s="106"/>
      <c r="AQ84" s="113" t="s">
        <v>47</v>
      </c>
      <c r="AR84" s="10" t="str">
        <f>IF(AF84="","",AF84)</f>
        <v/>
      </c>
      <c r="BA84" s="4"/>
    </row>
    <row r="85" spans="1:53" ht="18.75" customHeight="1" thickBot="1" x14ac:dyDescent="0.2">
      <c r="A85" s="560"/>
      <c r="B85" s="561"/>
      <c r="C85" s="561"/>
      <c r="D85" s="561"/>
      <c r="E85" s="562"/>
      <c r="F85" s="497" t="s">
        <v>491</v>
      </c>
      <c r="G85" s="484"/>
      <c r="H85" s="484"/>
      <c r="I85" s="484"/>
      <c r="J85" s="484"/>
      <c r="K85" s="485"/>
      <c r="L85" s="488"/>
      <c r="M85" s="489"/>
      <c r="N85" s="489"/>
      <c r="O85" s="489"/>
      <c r="P85" s="489"/>
      <c r="Q85" s="489"/>
      <c r="R85" s="489"/>
      <c r="S85" s="489"/>
      <c r="T85" s="489"/>
      <c r="U85" s="489"/>
      <c r="V85" s="489"/>
      <c r="W85" s="489"/>
      <c r="X85" s="489"/>
      <c r="Y85" s="489"/>
      <c r="Z85" s="489"/>
      <c r="AA85" s="490"/>
      <c r="AB85" s="483" t="s">
        <v>14</v>
      </c>
      <c r="AC85" s="484"/>
      <c r="AD85" s="484"/>
      <c r="AE85" s="485"/>
      <c r="AF85" s="486"/>
      <c r="AG85" s="486"/>
      <c r="AH85" s="486"/>
      <c r="AI85" s="486"/>
      <c r="AJ85" s="486"/>
      <c r="AK85" s="486"/>
      <c r="AL85" s="487"/>
      <c r="AN85" s="3" t="s">
        <v>115</v>
      </c>
      <c r="AO85" s="10" t="str">
        <f>IF(AR85="","",AR85)</f>
        <v/>
      </c>
      <c r="AP85" s="106"/>
      <c r="AQ85" s="114" t="s">
        <v>48</v>
      </c>
      <c r="AR85" s="10" t="str">
        <f>IF(L85="","",L85)</f>
        <v/>
      </c>
      <c r="BA85" s="4"/>
    </row>
    <row r="86" spans="1:53" ht="15" customHeight="1" thickBot="1" x14ac:dyDescent="0.2">
      <c r="A86" s="563"/>
      <c r="B86" s="564"/>
      <c r="C86" s="564"/>
      <c r="D86" s="564"/>
      <c r="E86" s="565"/>
      <c r="F86" s="567" t="s">
        <v>492</v>
      </c>
      <c r="G86" s="568"/>
      <c r="H86" s="568"/>
      <c r="I86" s="568"/>
      <c r="J86" s="568"/>
      <c r="K86" s="569"/>
      <c r="L86" s="570"/>
      <c r="M86" s="571"/>
      <c r="N86" s="571"/>
      <c r="O86" s="571"/>
      <c r="P86" s="571"/>
      <c r="Q86" s="571"/>
      <c r="R86" s="571"/>
      <c r="S86" s="571"/>
      <c r="T86" s="571"/>
      <c r="U86" s="571"/>
      <c r="V86" s="571"/>
      <c r="W86" s="571"/>
      <c r="X86" s="571"/>
      <c r="Y86" s="571"/>
      <c r="Z86" s="571"/>
      <c r="AA86" s="572"/>
      <c r="AB86" s="573" t="s">
        <v>15</v>
      </c>
      <c r="AC86" s="568"/>
      <c r="AD86" s="568"/>
      <c r="AE86" s="569"/>
      <c r="AF86" s="574"/>
      <c r="AG86" s="575"/>
      <c r="AH86" s="575"/>
      <c r="AI86" s="575"/>
      <c r="AJ86" s="575"/>
      <c r="AK86" s="575"/>
      <c r="AL86" s="576"/>
      <c r="AN86" s="106"/>
      <c r="AO86" s="106"/>
      <c r="AP86" s="106"/>
      <c r="AQ86" s="336" t="s">
        <v>49</v>
      </c>
      <c r="AR86" s="10" t="str">
        <f>IF(AF85="","",AF85)</f>
        <v/>
      </c>
      <c r="BA86" s="4"/>
    </row>
    <row r="87" spans="1:53" x14ac:dyDescent="0.35">
      <c r="A87" s="390"/>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N87" s="106"/>
      <c r="AO87" s="106"/>
      <c r="AZ87" s="120"/>
    </row>
    <row r="88" spans="1:53" x14ac:dyDescent="0.15">
      <c r="A88" s="332"/>
      <c r="B88" s="332"/>
      <c r="C88" s="332"/>
      <c r="D88" s="332"/>
      <c r="E88" s="332"/>
      <c r="F88" s="332"/>
      <c r="G88" s="332"/>
      <c r="H88" s="332"/>
      <c r="I88" s="332"/>
      <c r="J88" s="332"/>
      <c r="K88" s="332"/>
      <c r="L88" s="332"/>
      <c r="M88" s="332"/>
      <c r="N88" s="332"/>
      <c r="O88" s="332"/>
      <c r="P88" s="332"/>
      <c r="Q88" s="332"/>
      <c r="R88" s="332"/>
      <c r="S88" s="332"/>
      <c r="T88" s="332"/>
      <c r="U88" s="332"/>
      <c r="V88" s="332"/>
      <c r="W88" s="332"/>
      <c r="X88" s="332"/>
      <c r="Y88" s="332"/>
      <c r="Z88" s="332"/>
      <c r="AA88" s="332"/>
      <c r="AB88" s="332"/>
      <c r="AC88" s="332"/>
      <c r="AD88" s="332"/>
      <c r="AE88" s="332"/>
      <c r="AF88" s="332"/>
      <c r="AG88" s="332"/>
      <c r="AH88" s="332"/>
      <c r="AI88" s="332"/>
      <c r="AJ88" s="332"/>
      <c r="AK88" s="332"/>
      <c r="AL88" s="332"/>
      <c r="AN88" s="4"/>
      <c r="AZ88" s="120"/>
    </row>
    <row r="89" spans="1:53" x14ac:dyDescent="0.15">
      <c r="AN89" s="4"/>
    </row>
    <row r="95" spans="1:53" x14ac:dyDescent="0.15">
      <c r="AK95" s="120" t="s">
        <v>17</v>
      </c>
    </row>
  </sheetData>
  <sheetProtection algorithmName="SHA-512" hashValue="ySieuANQIuvpWHBJSJccGEUifHOF1dU0x7MFyHuCvBiFV9cnFklY19aujhkN7E8oCyihP2Y/H9IFMQlQ4Px9rA==" saltValue="Mm9EkLecyNsUfnvCbQE1eA==" spinCount="100000" sheet="1" objects="1" scenarios="1" selectLockedCells="1"/>
  <dataConsolidate/>
  <mergeCells count="127">
    <mergeCell ref="A53:F54"/>
    <mergeCell ref="O7:P7"/>
    <mergeCell ref="L7:M7"/>
    <mergeCell ref="G7:J7"/>
    <mergeCell ref="S7:AL7"/>
    <mergeCell ref="A7:F7"/>
    <mergeCell ref="U17:X17"/>
    <mergeCell ref="Y15:AF16"/>
    <mergeCell ref="Y14:AF14"/>
    <mergeCell ref="K9:AL9"/>
    <mergeCell ref="D22:AL22"/>
    <mergeCell ref="D23:AL23"/>
    <mergeCell ref="B20:AL20"/>
    <mergeCell ref="B21:AL21"/>
    <mergeCell ref="B29:AK29"/>
    <mergeCell ref="G45:J45"/>
    <mergeCell ref="G46:J46"/>
    <mergeCell ref="B25:AK25"/>
    <mergeCell ref="B26:E26"/>
    <mergeCell ref="F26:AK26"/>
    <mergeCell ref="F27:AK27"/>
    <mergeCell ref="F28:AK28"/>
    <mergeCell ref="G10:J10"/>
    <mergeCell ref="G17:J17"/>
    <mergeCell ref="G12:J13"/>
    <mergeCell ref="L12:M12"/>
    <mergeCell ref="B32:AK43"/>
    <mergeCell ref="A45:F46"/>
    <mergeCell ref="K45:AL45"/>
    <mergeCell ref="K46:AL46"/>
    <mergeCell ref="A10:F11"/>
    <mergeCell ref="AG10:AL10"/>
    <mergeCell ref="G11:J11"/>
    <mergeCell ref="A3:AK4"/>
    <mergeCell ref="L55:M55"/>
    <mergeCell ref="O55:Q55"/>
    <mergeCell ref="K10:AF10"/>
    <mergeCell ref="K11:AF11"/>
    <mergeCell ref="AG11:AL16"/>
    <mergeCell ref="K13:AF13"/>
    <mergeCell ref="U14:X14"/>
    <mergeCell ref="U15:X16"/>
    <mergeCell ref="O12:Q12"/>
    <mergeCell ref="G16:J16"/>
    <mergeCell ref="G14:J15"/>
    <mergeCell ref="K49:T50"/>
    <mergeCell ref="Y17:AL17"/>
    <mergeCell ref="K14:T15"/>
    <mergeCell ref="K16:T16"/>
    <mergeCell ref="K17:T17"/>
    <mergeCell ref="G49:J50"/>
    <mergeCell ref="A31:L31"/>
    <mergeCell ref="G47:J48"/>
    <mergeCell ref="K53:AL53"/>
    <mergeCell ref="K54:AL54"/>
    <mergeCell ref="K51:T51"/>
    <mergeCell ref="Y49:AL49"/>
    <mergeCell ref="A66:F66"/>
    <mergeCell ref="Q66:AL66"/>
    <mergeCell ref="G63:H63"/>
    <mergeCell ref="N63:T63"/>
    <mergeCell ref="U63:AL63"/>
    <mergeCell ref="G66:H66"/>
    <mergeCell ref="A60:F61"/>
    <mergeCell ref="A82:E86"/>
    <mergeCell ref="T83:Y83"/>
    <mergeCell ref="L84:AL84"/>
    <mergeCell ref="F86:K86"/>
    <mergeCell ref="L86:AA86"/>
    <mergeCell ref="AB86:AE86"/>
    <mergeCell ref="AF86:AL86"/>
    <mergeCell ref="A67:F68"/>
    <mergeCell ref="G67:H67"/>
    <mergeCell ref="G68:H68"/>
    <mergeCell ref="A78:E78"/>
    <mergeCell ref="F78:J78"/>
    <mergeCell ref="B71:AK76"/>
    <mergeCell ref="AA78:AD78"/>
    <mergeCell ref="W78:X78"/>
    <mergeCell ref="Y78:Z78"/>
    <mergeCell ref="F85:K85"/>
    <mergeCell ref="A62:F63"/>
    <mergeCell ref="G62:H62"/>
    <mergeCell ref="Q62:AL62"/>
    <mergeCell ref="G64:AL65"/>
    <mergeCell ref="G57:J58"/>
    <mergeCell ref="K57:T58"/>
    <mergeCell ref="K59:T59"/>
    <mergeCell ref="Y59:AL59"/>
    <mergeCell ref="G59:J59"/>
    <mergeCell ref="G60:H60"/>
    <mergeCell ref="G61:H61"/>
    <mergeCell ref="Q61:AL61"/>
    <mergeCell ref="Q67:AL67"/>
    <mergeCell ref="Q68:AL68"/>
    <mergeCell ref="S78:T78"/>
    <mergeCell ref="U78:V78"/>
    <mergeCell ref="U49:X49"/>
    <mergeCell ref="L47:M47"/>
    <mergeCell ref="O47:Q47"/>
    <mergeCell ref="K48:AL48"/>
    <mergeCell ref="Y50:AL50"/>
    <mergeCell ref="U50:X50"/>
    <mergeCell ref="Q60:AL60"/>
    <mergeCell ref="U59:X59"/>
    <mergeCell ref="AB85:AE85"/>
    <mergeCell ref="AF85:AL85"/>
    <mergeCell ref="L85:AA85"/>
    <mergeCell ref="F82:AL82"/>
    <mergeCell ref="AE78:AL78"/>
    <mergeCell ref="K78:L78"/>
    <mergeCell ref="M78:N78"/>
    <mergeCell ref="O78:P78"/>
    <mergeCell ref="Q78:R78"/>
    <mergeCell ref="F84:K84"/>
    <mergeCell ref="F83:K83"/>
    <mergeCell ref="G55:J56"/>
    <mergeCell ref="K56:AL56"/>
    <mergeCell ref="G51:J51"/>
    <mergeCell ref="Y51:AL51"/>
    <mergeCell ref="U51:X51"/>
    <mergeCell ref="G53:J53"/>
    <mergeCell ref="G54:J54"/>
    <mergeCell ref="U57:X57"/>
    <mergeCell ref="U58:X58"/>
    <mergeCell ref="Y57:AL57"/>
    <mergeCell ref="Y58:AL58"/>
  </mergeCells>
  <phoneticPr fontId="4"/>
  <dataValidations count="11">
    <dataValidation imeMode="disabled" allowBlank="1" showInputMessage="1" showErrorMessage="1" sqref="L47 O47 L55 O55" xr:uid="{00000000-0002-0000-0200-000000000000}"/>
    <dataValidation imeMode="hiragana" allowBlank="1" showInputMessage="1" showErrorMessage="1" sqref="K48 K56 K13 A22:A29 A77:AL77 A20:B20 A79:AL80 A81 F81" xr:uid="{00000000-0002-0000-0200-000001000000}"/>
    <dataValidation imeMode="off" allowBlank="1" showInputMessage="1" showErrorMessage="1" sqref="F78 K78 G7" xr:uid="{00000000-0002-0000-0200-000002000000}"/>
    <dataValidation imeMode="halfAlpha" allowBlank="1" showInputMessage="1" showErrorMessage="1" sqref="O12 L12 K17:T17 Y17:AL17 K59:T59 Y59:AL59 K51:T51 Y51:AL51 AF86:AL86 L86" xr:uid="{00000000-0002-0000-0200-000003000000}"/>
    <dataValidation type="list" allowBlank="1" showInputMessage="1" showErrorMessage="1" sqref="AE78:AL78" xr:uid="{00000000-0002-0000-0200-000004000000}">
      <formula1>取扱区分</formula1>
    </dataValidation>
    <dataValidation imeMode="fullKatakana" allowBlank="1" showInputMessage="1" showErrorMessage="1" sqref="K10:AF10 Y14:AF14 K45:AL45 Y49:AL49 Y57:AL57 K53:AL53" xr:uid="{00000000-0002-0000-0200-000005000000}"/>
    <dataValidation type="textLength" operator="lessThanOrEqual" allowBlank="1" showInputMessage="1" showErrorMessage="1" error="部署名は15文字以内でご指定ください" sqref="K14 K49 K57" xr:uid="{00000000-0002-0000-0200-000006000000}">
      <formula1>15</formula1>
    </dataValidation>
    <dataValidation type="textLength" operator="lessThanOrEqual" allowBlank="1" showInputMessage="1" showErrorMessage="1" error="会社名/組織名は18文字以内でご指定ください" sqref="L85" xr:uid="{00000000-0002-0000-0200-000007000000}">
      <formula1>18</formula1>
    </dataValidation>
    <dataValidation type="textLength" operator="lessThanOrEqual" allowBlank="1" showInputMessage="1" showErrorMessage="1" error="10文字以内でご指定ください。" sqref="Y15:AF16 Y50:AL50 Y58:AL58" xr:uid="{00000000-0002-0000-0200-000008000000}">
      <formula1>10</formula1>
    </dataValidation>
    <dataValidation type="list" allowBlank="1" showInputMessage="1" showErrorMessage="1" sqref="C22:C23 G60:H63 G66:H68" xr:uid="{00000000-0002-0000-0200-000009000000}">
      <formula1>"□,■"</formula1>
    </dataValidation>
    <dataValidation imeMode="hiragana" operator="lessThanOrEqual" allowBlank="1" showInputMessage="1" showErrorMessage="1" sqref="K11:AF11 K46:AL46 K54:AL54" xr:uid="{00000000-0002-0000-0200-00000A000000}"/>
  </dataValidations>
  <printOptions horizontalCentered="1"/>
  <pageMargins left="0.39370078740157483" right="0.39370078740157483" top="0.59055118110236227" bottom="0.39370078740157483" header="0.35433070866141736" footer="0.11811023622047245"/>
  <pageSetup paperSize="9" scale="83" fitToHeight="0" orientation="portrait" useFirstPageNumber="1" r:id="rId1"/>
  <headerFooter alignWithMargins="0">
    <oddHeader xml:space="preserve">&amp;C&amp;"ＭＳ Ｐゴシック,太字"
&amp;R&amp;"メイリオ,レギュラー"&amp;10
No.　&amp;P </oddHeader>
    <oddFooter>&amp;L&amp;"メイリオ,レギュラー"&amp;8signage_application_202209</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0927" r:id="rId4" name="Group Box 31">
              <controlPr defaultSize="0" autoFill="0" autoPict="0">
                <anchor moveWithCells="1">
                  <from>
                    <xdr:col>0</xdr:col>
                    <xdr:colOff>19050</xdr:colOff>
                    <xdr:row>0</xdr:row>
                    <xdr:rowOff>209550</xdr:rowOff>
                  </from>
                  <to>
                    <xdr:col>2</xdr:col>
                    <xdr:colOff>19050</xdr:colOff>
                    <xdr:row>0</xdr:row>
                    <xdr:rowOff>238125</xdr:rowOff>
                  </to>
                </anchor>
              </controlPr>
            </control>
          </mc:Choice>
        </mc:AlternateContent>
        <mc:AlternateContent xmlns:mc="http://schemas.openxmlformats.org/markup-compatibility/2006">
          <mc:Choice Requires="x14">
            <control shapeId="81043" r:id="rId5" name="Group Box 147">
              <controlPr defaultSize="0" autoFill="0" autoPict="0">
                <anchor moveWithCells="1">
                  <from>
                    <xdr:col>0</xdr:col>
                    <xdr:colOff>76200</xdr:colOff>
                    <xdr:row>4</xdr:row>
                    <xdr:rowOff>38100</xdr:rowOff>
                  </from>
                  <to>
                    <xdr:col>2</xdr:col>
                    <xdr:colOff>57150</xdr:colOff>
                    <xdr:row>5</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3"/>
    <pageSetUpPr fitToPage="1"/>
  </sheetPr>
  <dimension ref="A1:AN62"/>
  <sheetViews>
    <sheetView showGridLines="0" tabSelected="1" view="pageBreakPreview" zoomScaleNormal="100" zoomScaleSheetLayoutView="100" workbookViewId="0">
      <selection activeCell="Y27" sqref="Y27"/>
    </sheetView>
  </sheetViews>
  <sheetFormatPr defaultColWidth="2.625" defaultRowHeight="18.75" outlineLevelRow="1" x14ac:dyDescent="0.15"/>
  <cols>
    <col min="1" max="40" width="2.875" style="120" customWidth="1"/>
    <col min="41" max="41" width="4.25" style="120" customWidth="1"/>
    <col min="42" max="16384" width="2.625" style="120"/>
  </cols>
  <sheetData>
    <row r="1" spans="1:40" ht="8.25"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62"/>
      <c r="AJ1" s="62"/>
      <c r="AK1" s="62"/>
      <c r="AL1" s="62"/>
      <c r="AM1" s="62"/>
      <c r="AN1" s="62"/>
    </row>
    <row r="2" spans="1:40" ht="21" customHeight="1" thickBot="1" x14ac:dyDescent="0.2">
      <c r="A2" s="705" t="s">
        <v>479</v>
      </c>
      <c r="B2" s="705"/>
      <c r="C2" s="705"/>
      <c r="D2" s="705"/>
      <c r="E2" s="705"/>
      <c r="F2" s="705"/>
      <c r="G2" s="705"/>
      <c r="H2" s="705"/>
      <c r="I2" s="705"/>
      <c r="J2" s="705"/>
      <c r="K2" s="705"/>
      <c r="L2" s="705"/>
      <c r="M2" s="705"/>
      <c r="N2" s="705"/>
      <c r="O2" s="705"/>
      <c r="P2" s="705"/>
      <c r="Q2" s="705"/>
      <c r="R2" s="705"/>
      <c r="S2" s="705"/>
      <c r="T2" s="705"/>
      <c r="U2" s="705"/>
      <c r="V2" s="705"/>
      <c r="W2" s="705"/>
      <c r="X2" s="705"/>
      <c r="Y2" s="705"/>
      <c r="Z2" s="705"/>
      <c r="AA2" s="705"/>
      <c r="AB2" s="705"/>
      <c r="AC2" s="705"/>
      <c r="AD2" s="705"/>
      <c r="AE2" s="705"/>
      <c r="AF2" s="705"/>
      <c r="AG2" s="705"/>
      <c r="AH2" s="705"/>
      <c r="AI2" s="705"/>
      <c r="AJ2" s="705"/>
      <c r="AK2" s="705"/>
      <c r="AL2" s="705"/>
      <c r="AM2" s="705"/>
      <c r="AN2" s="705"/>
    </row>
    <row r="3" spans="1:40" ht="6" customHeight="1" x14ac:dyDescent="0.15">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1"/>
      <c r="AF3" s="5"/>
      <c r="AG3" s="6"/>
      <c r="AH3" s="7"/>
      <c r="AI3" s="6"/>
      <c r="AJ3" s="5"/>
      <c r="AK3" s="1"/>
      <c r="AL3" s="1"/>
      <c r="AM3" s="5"/>
      <c r="AN3" s="5"/>
    </row>
    <row r="4" spans="1:40" ht="15" customHeight="1" x14ac:dyDescent="0.15">
      <c r="A4" s="596"/>
      <c r="B4" s="596"/>
      <c r="C4" s="596"/>
      <c r="D4" s="596"/>
      <c r="E4" s="596"/>
      <c r="F4" s="596"/>
      <c r="G4" s="596"/>
      <c r="H4" s="596"/>
      <c r="I4" s="596"/>
      <c r="J4" s="596"/>
      <c r="K4" s="596"/>
      <c r="L4" s="596"/>
      <c r="M4" s="596"/>
      <c r="N4" s="596"/>
      <c r="O4" s="596"/>
      <c r="P4" s="596"/>
      <c r="Q4" s="596"/>
      <c r="R4" s="596"/>
      <c r="S4" s="596"/>
      <c r="T4" s="596"/>
      <c r="U4" s="596"/>
      <c r="V4" s="596"/>
      <c r="W4" s="596"/>
      <c r="X4" s="596"/>
      <c r="Y4" s="596"/>
      <c r="Z4" s="596"/>
      <c r="AA4" s="596"/>
      <c r="AB4" s="596"/>
      <c r="AC4" s="596"/>
      <c r="AD4" s="596"/>
      <c r="AE4" s="596"/>
      <c r="AF4" s="596"/>
      <c r="AG4" s="596"/>
      <c r="AH4" s="596"/>
      <c r="AI4" s="596"/>
      <c r="AJ4" s="596"/>
      <c r="AK4" s="596"/>
      <c r="AL4" s="596"/>
      <c r="AM4" s="596"/>
      <c r="AN4" s="7"/>
    </row>
    <row r="5" spans="1:40" ht="15" customHeight="1" x14ac:dyDescent="0.15">
      <c r="A5" s="596"/>
      <c r="B5" s="596"/>
      <c r="C5" s="596"/>
      <c r="D5" s="596"/>
      <c r="E5" s="596"/>
      <c r="F5" s="596"/>
      <c r="G5" s="596"/>
      <c r="H5" s="596"/>
      <c r="I5" s="596"/>
      <c r="J5" s="596"/>
      <c r="K5" s="596"/>
      <c r="L5" s="596"/>
      <c r="M5" s="596"/>
      <c r="N5" s="596"/>
      <c r="O5" s="596"/>
      <c r="P5" s="596"/>
      <c r="Q5" s="596"/>
      <c r="R5" s="596"/>
      <c r="S5" s="596"/>
      <c r="T5" s="596"/>
      <c r="U5" s="596"/>
      <c r="V5" s="596"/>
      <c r="W5" s="596"/>
      <c r="X5" s="596"/>
      <c r="Y5" s="596"/>
      <c r="Z5" s="596"/>
      <c r="AA5" s="596"/>
      <c r="AB5" s="596"/>
      <c r="AC5" s="596"/>
      <c r="AD5" s="596"/>
      <c r="AE5" s="596"/>
      <c r="AF5" s="596"/>
      <c r="AG5" s="596"/>
      <c r="AH5" s="596"/>
      <c r="AI5" s="596"/>
      <c r="AJ5" s="596"/>
      <c r="AK5" s="596"/>
      <c r="AL5" s="596"/>
      <c r="AM5" s="596"/>
      <c r="AN5" s="7"/>
    </row>
    <row r="6" spans="1:40" ht="15" customHeight="1" x14ac:dyDescent="0.15">
      <c r="A6" s="69" t="s">
        <v>35</v>
      </c>
      <c r="B6" s="70"/>
      <c r="C6" s="70"/>
      <c r="D6" s="70"/>
      <c r="E6" s="70"/>
      <c r="F6" s="70"/>
      <c r="G6" s="70"/>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row>
    <row r="7" spans="1:40" ht="22.5" customHeight="1" x14ac:dyDescent="0.15">
      <c r="A7" s="709" t="s">
        <v>121</v>
      </c>
      <c r="B7" s="710"/>
      <c r="C7" s="710"/>
      <c r="D7" s="710"/>
      <c r="E7" s="710"/>
      <c r="F7" s="710"/>
      <c r="G7" s="711"/>
      <c r="H7" s="629"/>
      <c r="I7" s="630"/>
      <c r="J7" s="630"/>
      <c r="K7" s="630"/>
      <c r="L7" s="630"/>
      <c r="M7" s="630"/>
      <c r="N7" s="630"/>
      <c r="O7" s="630"/>
      <c r="P7" s="630"/>
      <c r="Q7" s="630"/>
      <c r="R7" s="630"/>
      <c r="S7" s="630"/>
      <c r="T7" s="630"/>
      <c r="U7" s="630"/>
      <c r="V7" s="630"/>
      <c r="W7" s="708"/>
      <c r="X7" s="258" t="s">
        <v>451</v>
      </c>
      <c r="Y7" s="200"/>
      <c r="Z7" s="198"/>
      <c r="AA7" s="198"/>
      <c r="AB7" s="198"/>
      <c r="AC7" s="198"/>
      <c r="AD7" s="198"/>
      <c r="AE7" s="198"/>
      <c r="AF7" s="198"/>
      <c r="AG7" s="198"/>
      <c r="AH7" s="198"/>
      <c r="AI7" s="198"/>
      <c r="AJ7" s="198"/>
      <c r="AK7" s="198"/>
      <c r="AL7" s="198"/>
      <c r="AM7" s="198"/>
      <c r="AN7" s="259"/>
    </row>
    <row r="8" spans="1:40" ht="22.5" customHeight="1" x14ac:dyDescent="0.15">
      <c r="A8" s="712" t="s">
        <v>210</v>
      </c>
      <c r="B8" s="713"/>
      <c r="C8" s="713"/>
      <c r="D8" s="713"/>
      <c r="E8" s="713"/>
      <c r="F8" s="713"/>
      <c r="G8" s="713"/>
      <c r="H8" s="629"/>
      <c r="I8" s="630"/>
      <c r="J8" s="630"/>
      <c r="K8" s="630"/>
      <c r="L8" s="630"/>
      <c r="M8" s="630"/>
      <c r="N8" s="630"/>
      <c r="O8" s="630"/>
      <c r="P8" s="630"/>
      <c r="Q8" s="630"/>
      <c r="R8" s="630"/>
      <c r="S8" s="630"/>
      <c r="T8" s="630"/>
      <c r="U8" s="630"/>
      <c r="V8" s="630"/>
      <c r="W8" s="708"/>
      <c r="X8" s="258" t="s">
        <v>241</v>
      </c>
      <c r="Y8" s="200"/>
      <c r="Z8" s="198"/>
      <c r="AA8" s="198"/>
      <c r="AB8" s="198"/>
      <c r="AC8" s="198"/>
      <c r="AD8" s="198"/>
      <c r="AE8" s="198"/>
      <c r="AF8" s="198"/>
      <c r="AG8" s="198"/>
      <c r="AH8" s="198"/>
      <c r="AI8" s="198"/>
      <c r="AJ8" s="198"/>
      <c r="AK8" s="198"/>
      <c r="AL8" s="198"/>
      <c r="AM8" s="198"/>
      <c r="AN8" s="199"/>
    </row>
    <row r="9" spans="1:40" ht="22.5" customHeight="1" x14ac:dyDescent="0.15">
      <c r="A9" s="712" t="s">
        <v>450</v>
      </c>
      <c r="B9" s="713"/>
      <c r="C9" s="713"/>
      <c r="D9" s="713"/>
      <c r="E9" s="713"/>
      <c r="F9" s="713"/>
      <c r="G9" s="713"/>
      <c r="H9" s="722"/>
      <c r="I9" s="723"/>
      <c r="J9" s="723"/>
      <c r="K9" s="723"/>
      <c r="L9" s="723"/>
      <c r="M9" s="723"/>
      <c r="N9" s="723"/>
      <c r="O9" s="723"/>
      <c r="P9" s="723"/>
      <c r="Q9" s="723"/>
      <c r="R9" s="723"/>
      <c r="S9" s="723"/>
      <c r="T9" s="723"/>
      <c r="U9" s="723"/>
      <c r="V9" s="723"/>
      <c r="W9" s="724"/>
      <c r="X9" s="258" t="s">
        <v>452</v>
      </c>
      <c r="Y9" s="200"/>
      <c r="Z9" s="198"/>
      <c r="AA9" s="198"/>
      <c r="AB9" s="198"/>
      <c r="AC9" s="198"/>
      <c r="AD9" s="198"/>
      <c r="AE9" s="198"/>
      <c r="AF9" s="198"/>
      <c r="AG9" s="198"/>
      <c r="AH9" s="198"/>
      <c r="AI9" s="198"/>
      <c r="AJ9" s="198"/>
      <c r="AK9" s="198"/>
      <c r="AL9" s="198"/>
      <c r="AM9" s="198"/>
      <c r="AN9" s="199"/>
    </row>
    <row r="10" spans="1:40" ht="22.5" customHeight="1" x14ac:dyDescent="0.15">
      <c r="A10" s="719" t="s">
        <v>499</v>
      </c>
      <c r="B10" s="720"/>
      <c r="C10" s="720"/>
      <c r="D10" s="720"/>
      <c r="E10" s="720"/>
      <c r="F10" s="720"/>
      <c r="G10" s="721"/>
      <c r="H10" s="331"/>
      <c r="I10" s="331"/>
      <c r="J10" s="331"/>
      <c r="K10" s="331"/>
      <c r="L10" s="331"/>
      <c r="M10" s="331"/>
      <c r="N10" s="331"/>
      <c r="O10" s="331"/>
      <c r="P10" s="331"/>
      <c r="Q10" s="331"/>
      <c r="R10" s="331"/>
      <c r="S10" s="331"/>
      <c r="T10" s="331"/>
      <c r="U10" s="331"/>
      <c r="V10" s="331"/>
      <c r="W10" s="331"/>
      <c r="X10" s="318"/>
      <c r="Y10" s="49"/>
      <c r="Z10" s="1"/>
      <c r="AA10" s="1"/>
      <c r="AB10" s="1"/>
      <c r="AC10" s="1"/>
      <c r="AD10" s="1"/>
      <c r="AE10" s="1"/>
      <c r="AF10" s="1"/>
      <c r="AG10" s="1"/>
      <c r="AH10" s="1"/>
      <c r="AI10" s="1"/>
      <c r="AJ10" s="1"/>
      <c r="AK10" s="1"/>
      <c r="AL10" s="1"/>
      <c r="AM10" s="1"/>
      <c r="AN10" s="1"/>
    </row>
    <row r="11" spans="1:40" ht="22.5" customHeight="1" x14ac:dyDescent="0.15">
      <c r="A11" s="719" t="s">
        <v>496</v>
      </c>
      <c r="B11" s="720"/>
      <c r="C11" s="720"/>
      <c r="D11" s="720"/>
      <c r="E11" s="720"/>
      <c r="F11" s="720"/>
      <c r="G11" s="721"/>
      <c r="H11" s="754" t="s">
        <v>462</v>
      </c>
      <c r="I11" s="755"/>
      <c r="J11" s="755"/>
      <c r="K11" s="756"/>
      <c r="L11" s="377"/>
      <c r="M11" s="378"/>
      <c r="N11" s="378"/>
      <c r="O11" s="378"/>
      <c r="P11" s="378"/>
      <c r="Q11" s="378"/>
      <c r="R11" s="378"/>
      <c r="S11" s="379"/>
      <c r="T11" s="752"/>
      <c r="U11" s="752"/>
      <c r="V11" s="752"/>
      <c r="W11" s="752"/>
      <c r="X11" s="753"/>
      <c r="Y11" s="753"/>
      <c r="Z11" s="380"/>
      <c r="AA11" s="380"/>
      <c r="AB11" s="380"/>
      <c r="AC11" s="380"/>
      <c r="AD11" s="380"/>
      <c r="AE11" s="380"/>
      <c r="AF11" s="1"/>
      <c r="AG11" s="1"/>
      <c r="AH11" s="1"/>
      <c r="AI11" s="1"/>
      <c r="AJ11" s="1"/>
      <c r="AK11" s="1"/>
      <c r="AL11" s="1"/>
      <c r="AM11" s="1"/>
      <c r="AN11" s="1"/>
    </row>
    <row r="12" spans="1:40" ht="7.5" customHeight="1" x14ac:dyDescent="0.15">
      <c r="A12" s="52"/>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row>
    <row r="13" spans="1:40" ht="15" customHeight="1" x14ac:dyDescent="0.15">
      <c r="A13" s="170" t="s">
        <v>468</v>
      </c>
      <c r="B13" s="171"/>
      <c r="C13" s="171"/>
      <c r="D13" s="171"/>
      <c r="E13" s="171"/>
      <c r="F13" s="171"/>
      <c r="G13" s="171"/>
      <c r="H13" s="171"/>
      <c r="I13" s="171"/>
      <c r="J13" s="171"/>
      <c r="K13" s="171"/>
      <c r="L13" s="171"/>
      <c r="M13" s="172"/>
      <c r="N13" s="172"/>
      <c r="O13" s="172"/>
      <c r="P13" s="172"/>
      <c r="Q13" s="172"/>
      <c r="R13" s="172"/>
      <c r="S13" s="172"/>
      <c r="T13" s="172"/>
      <c r="U13" s="172"/>
      <c r="V13" s="172"/>
      <c r="W13" s="172"/>
      <c r="X13" s="172"/>
      <c r="Y13" s="172"/>
      <c r="Z13" s="172"/>
      <c r="AA13" s="172"/>
      <c r="AB13" s="172"/>
      <c r="AC13" s="172"/>
      <c r="AD13" s="172"/>
      <c r="AE13" s="172"/>
      <c r="AF13" s="172"/>
      <c r="AG13" s="172"/>
      <c r="AH13" s="172"/>
      <c r="AI13" s="172"/>
      <c r="AJ13" s="172"/>
      <c r="AK13" s="172"/>
      <c r="AL13" s="172"/>
      <c r="AM13" s="172"/>
      <c r="AN13" s="308"/>
    </row>
    <row r="14" spans="1:40" ht="15" customHeight="1" x14ac:dyDescent="0.15">
      <c r="A14" s="320" t="s">
        <v>467</v>
      </c>
      <c r="B14" s="321"/>
      <c r="C14" s="321"/>
      <c r="D14" s="321"/>
      <c r="E14" s="321"/>
      <c r="F14" s="321"/>
      <c r="G14" s="321"/>
      <c r="H14" s="321"/>
      <c r="I14" s="321"/>
      <c r="J14" s="321"/>
      <c r="K14" s="321"/>
      <c r="L14" s="321"/>
      <c r="M14" s="322"/>
      <c r="N14" s="322"/>
      <c r="O14" s="322"/>
      <c r="P14" s="322"/>
      <c r="Q14" s="322"/>
      <c r="R14" s="322"/>
      <c r="S14" s="322"/>
      <c r="T14" s="322"/>
      <c r="U14" s="323"/>
      <c r="V14" s="323"/>
      <c r="W14" s="323"/>
      <c r="X14" s="323"/>
      <c r="Y14" s="323"/>
      <c r="Z14" s="323"/>
      <c r="AA14" s="323"/>
      <c r="AB14" s="323"/>
      <c r="AC14" s="323"/>
      <c r="AD14" s="323"/>
      <c r="AE14" s="323"/>
      <c r="AF14" s="323"/>
      <c r="AG14" s="323"/>
      <c r="AH14" s="323"/>
      <c r="AI14" s="323"/>
      <c r="AJ14" s="323"/>
      <c r="AK14" s="323"/>
      <c r="AL14" s="323"/>
      <c r="AM14" s="323"/>
      <c r="AN14" s="323"/>
    </row>
    <row r="15" spans="1:40" ht="15" customHeight="1" x14ac:dyDescent="0.15">
      <c r="A15" s="714" t="s">
        <v>463</v>
      </c>
      <c r="B15" s="715"/>
      <c r="C15" s="715"/>
      <c r="D15" s="715"/>
      <c r="E15" s="715"/>
      <c r="F15" s="715"/>
      <c r="G15" s="715"/>
      <c r="H15" s="715"/>
      <c r="I15" s="715"/>
      <c r="J15" s="715"/>
      <c r="K15" s="715"/>
      <c r="L15" s="715"/>
      <c r="M15" s="715"/>
      <c r="N15" s="715"/>
      <c r="O15" s="715"/>
      <c r="P15" s="715"/>
      <c r="Q15" s="715"/>
      <c r="R15" s="716"/>
      <c r="S15" s="717" t="s">
        <v>466</v>
      </c>
      <c r="T15" s="718"/>
      <c r="U15" s="757" t="s">
        <v>478</v>
      </c>
      <c r="V15" s="757"/>
      <c r="W15" s="757"/>
      <c r="X15" s="757"/>
      <c r="Y15" s="757"/>
      <c r="Z15" s="757"/>
      <c r="AA15" s="757"/>
      <c r="AB15" s="757"/>
      <c r="AC15" s="757"/>
      <c r="AD15" s="757"/>
      <c r="AE15" s="757"/>
      <c r="AF15" s="757"/>
      <c r="AG15" s="757"/>
      <c r="AH15" s="757"/>
      <c r="AI15" s="757"/>
      <c r="AJ15" s="757"/>
      <c r="AK15" s="757"/>
      <c r="AL15" s="757"/>
      <c r="AM15" s="757"/>
      <c r="AN15" s="757"/>
    </row>
    <row r="16" spans="1:40" ht="22.5" customHeight="1" x14ac:dyDescent="0.15">
      <c r="A16" s="706" t="s">
        <v>495</v>
      </c>
      <c r="B16" s="707"/>
      <c r="C16" s="698" t="s">
        <v>474</v>
      </c>
      <c r="D16" s="699"/>
      <c r="E16" s="699"/>
      <c r="F16" s="699"/>
      <c r="G16" s="699"/>
      <c r="H16" s="699"/>
      <c r="I16" s="699"/>
      <c r="J16" s="699"/>
      <c r="K16" s="699"/>
      <c r="L16" s="699"/>
      <c r="M16" s="699"/>
      <c r="N16" s="699"/>
      <c r="O16" s="699"/>
      <c r="P16" s="699"/>
      <c r="Q16" s="699"/>
      <c r="R16" s="700"/>
      <c r="S16" s="701"/>
      <c r="T16" s="702"/>
      <c r="U16" s="730"/>
      <c r="V16" s="730"/>
      <c r="W16" s="730"/>
      <c r="X16" s="730"/>
      <c r="Y16" s="730"/>
      <c r="Z16" s="730"/>
      <c r="AA16" s="730"/>
      <c r="AB16" s="730"/>
      <c r="AC16" s="730"/>
      <c r="AD16" s="730"/>
      <c r="AE16" s="730"/>
      <c r="AF16" s="730"/>
      <c r="AG16" s="730"/>
      <c r="AH16" s="730"/>
      <c r="AI16" s="730"/>
      <c r="AJ16" s="730"/>
      <c r="AK16" s="730"/>
      <c r="AL16" s="730"/>
      <c r="AM16" s="730"/>
      <c r="AN16" s="730"/>
    </row>
    <row r="17" spans="1:40" ht="22.5" customHeight="1" x14ac:dyDescent="0.15">
      <c r="A17" s="706" t="s">
        <v>64</v>
      </c>
      <c r="B17" s="707"/>
      <c r="C17" s="698" t="s">
        <v>502</v>
      </c>
      <c r="D17" s="699"/>
      <c r="E17" s="699"/>
      <c r="F17" s="699"/>
      <c r="G17" s="699"/>
      <c r="H17" s="699"/>
      <c r="I17" s="699"/>
      <c r="J17" s="699"/>
      <c r="K17" s="699"/>
      <c r="L17" s="699"/>
      <c r="M17" s="699"/>
      <c r="N17" s="699"/>
      <c r="O17" s="699"/>
      <c r="P17" s="699"/>
      <c r="Q17" s="699"/>
      <c r="R17" s="700"/>
      <c r="S17" s="701"/>
      <c r="T17" s="702"/>
      <c r="U17" s="730"/>
      <c r="V17" s="730"/>
      <c r="W17" s="730"/>
      <c r="X17" s="730"/>
      <c r="Y17" s="730"/>
      <c r="Z17" s="730"/>
      <c r="AA17" s="730"/>
      <c r="AB17" s="730"/>
      <c r="AC17" s="730"/>
      <c r="AD17" s="730"/>
      <c r="AE17" s="730"/>
      <c r="AF17" s="730"/>
      <c r="AG17" s="730"/>
      <c r="AH17" s="730"/>
      <c r="AI17" s="730"/>
      <c r="AJ17" s="730"/>
      <c r="AK17" s="730"/>
      <c r="AL17" s="730"/>
      <c r="AM17" s="730"/>
      <c r="AN17" s="730"/>
    </row>
    <row r="18" spans="1:40" ht="22.5" customHeight="1" x14ac:dyDescent="0.15">
      <c r="A18" s="706" t="s">
        <v>64</v>
      </c>
      <c r="B18" s="707"/>
      <c r="C18" s="698" t="s">
        <v>497</v>
      </c>
      <c r="D18" s="699"/>
      <c r="E18" s="699"/>
      <c r="F18" s="699"/>
      <c r="G18" s="699"/>
      <c r="H18" s="699"/>
      <c r="I18" s="699"/>
      <c r="J18" s="699"/>
      <c r="K18" s="699"/>
      <c r="L18" s="699"/>
      <c r="M18" s="699"/>
      <c r="N18" s="699"/>
      <c r="O18" s="699"/>
      <c r="P18" s="699"/>
      <c r="Q18" s="699"/>
      <c r="R18" s="700"/>
      <c r="S18" s="701"/>
      <c r="T18" s="702"/>
      <c r="U18" s="730"/>
      <c r="V18" s="730"/>
      <c r="W18" s="730"/>
      <c r="X18" s="730"/>
      <c r="Y18" s="730"/>
      <c r="Z18" s="730"/>
      <c r="AA18" s="730"/>
      <c r="AB18" s="730"/>
      <c r="AC18" s="730"/>
      <c r="AD18" s="730"/>
      <c r="AE18" s="730"/>
      <c r="AF18" s="730"/>
      <c r="AG18" s="730"/>
      <c r="AH18" s="730"/>
      <c r="AI18" s="730"/>
      <c r="AJ18" s="730"/>
      <c r="AK18" s="730"/>
      <c r="AL18" s="730"/>
      <c r="AM18" s="730"/>
      <c r="AN18" s="730"/>
    </row>
    <row r="19" spans="1:40" ht="22.5" customHeight="1" x14ac:dyDescent="0.15">
      <c r="A19" s="706" t="s">
        <v>64</v>
      </c>
      <c r="B19" s="707"/>
      <c r="C19" s="698" t="s">
        <v>464</v>
      </c>
      <c r="D19" s="699"/>
      <c r="E19" s="699"/>
      <c r="F19" s="699"/>
      <c r="G19" s="699"/>
      <c r="H19" s="699"/>
      <c r="I19" s="699"/>
      <c r="J19" s="699"/>
      <c r="K19" s="699"/>
      <c r="L19" s="699"/>
      <c r="M19" s="699"/>
      <c r="N19" s="699"/>
      <c r="O19" s="699"/>
      <c r="P19" s="699"/>
      <c r="Q19" s="699"/>
      <c r="R19" s="700"/>
      <c r="S19" s="701"/>
      <c r="T19" s="702"/>
      <c r="U19" s="730"/>
      <c r="V19" s="730"/>
      <c r="W19" s="730"/>
      <c r="X19" s="730"/>
      <c r="Y19" s="730"/>
      <c r="Z19" s="730"/>
      <c r="AA19" s="730"/>
      <c r="AB19" s="730"/>
      <c r="AC19" s="730"/>
      <c r="AD19" s="730"/>
      <c r="AE19" s="730"/>
      <c r="AF19" s="730"/>
      <c r="AG19" s="730"/>
      <c r="AH19" s="730"/>
      <c r="AI19" s="730"/>
      <c r="AJ19" s="730"/>
      <c r="AK19" s="730"/>
      <c r="AL19" s="730"/>
      <c r="AM19" s="730"/>
      <c r="AN19" s="730"/>
    </row>
    <row r="20" spans="1:40" ht="22.5" customHeight="1" thickBot="1" x14ac:dyDescent="0.2">
      <c r="A20" s="320" t="s">
        <v>714</v>
      </c>
      <c r="B20" s="321"/>
      <c r="C20" s="321"/>
      <c r="D20" s="321"/>
      <c r="E20" s="321"/>
      <c r="F20" s="321"/>
      <c r="G20" s="321"/>
      <c r="H20" s="321"/>
      <c r="I20" s="321"/>
      <c r="J20" s="321"/>
      <c r="K20" s="321"/>
      <c r="L20" s="321"/>
      <c r="M20" s="322"/>
      <c r="N20" s="322"/>
      <c r="O20" s="322"/>
      <c r="P20" s="322"/>
      <c r="Q20" s="322"/>
      <c r="R20" s="322"/>
      <c r="S20" s="325"/>
      <c r="T20" s="325"/>
      <c r="U20" s="323"/>
      <c r="V20" s="323"/>
      <c r="W20" s="323"/>
      <c r="X20" s="323"/>
      <c r="Y20" s="323"/>
      <c r="Z20" s="323"/>
      <c r="AA20" s="323"/>
      <c r="AB20" s="323"/>
      <c r="AC20" s="323"/>
      <c r="AD20" s="323"/>
      <c r="AE20" s="323"/>
      <c r="AF20" s="323"/>
      <c r="AG20" s="323"/>
      <c r="AH20" s="323"/>
      <c r="AI20" s="323"/>
      <c r="AJ20" s="323"/>
      <c r="AK20" s="323"/>
      <c r="AL20" s="323"/>
      <c r="AM20" s="323"/>
      <c r="AN20" s="323"/>
    </row>
    <row r="21" spans="1:40" ht="18" customHeight="1" x14ac:dyDescent="0.15">
      <c r="A21" s="437" t="s">
        <v>715</v>
      </c>
      <c r="B21" s="440"/>
      <c r="C21" s="434"/>
      <c r="D21" s="434"/>
      <c r="E21" s="434"/>
      <c r="F21" s="434"/>
      <c r="G21" s="434"/>
      <c r="H21" s="434"/>
      <c r="I21" s="434"/>
      <c r="J21" s="434"/>
      <c r="K21" s="434"/>
      <c r="L21" s="434"/>
      <c r="M21" s="435"/>
      <c r="N21" s="435"/>
      <c r="O21" s="435"/>
      <c r="P21" s="435"/>
      <c r="Q21" s="435"/>
      <c r="R21" s="435"/>
      <c r="S21" s="436"/>
      <c r="T21" s="436"/>
      <c r="U21" s="435"/>
      <c r="V21" s="435"/>
      <c r="W21" s="435"/>
      <c r="X21" s="435"/>
      <c r="Y21" s="435"/>
      <c r="Z21" s="435"/>
      <c r="AA21" s="435"/>
      <c r="AB21" s="435"/>
      <c r="AC21" s="435"/>
      <c r="AD21" s="435"/>
      <c r="AE21" s="435"/>
      <c r="AF21" s="435"/>
      <c r="AG21" s="435"/>
      <c r="AH21" s="435"/>
      <c r="AI21" s="435"/>
      <c r="AJ21" s="435"/>
      <c r="AK21" s="435"/>
      <c r="AL21" s="435"/>
      <c r="AM21" s="435"/>
      <c r="AN21" s="435"/>
    </row>
    <row r="22" spans="1:40" ht="22.5" customHeight="1" x14ac:dyDescent="0.15">
      <c r="A22" s="696" t="s">
        <v>64</v>
      </c>
      <c r="B22" s="697"/>
      <c r="C22" s="698" t="s">
        <v>469</v>
      </c>
      <c r="D22" s="699"/>
      <c r="E22" s="699"/>
      <c r="F22" s="699"/>
      <c r="G22" s="699"/>
      <c r="H22" s="699"/>
      <c r="I22" s="699"/>
      <c r="J22" s="699"/>
      <c r="K22" s="699"/>
      <c r="L22" s="699"/>
      <c r="M22" s="699"/>
      <c r="N22" s="699"/>
      <c r="O22" s="699"/>
      <c r="P22" s="699"/>
      <c r="Q22" s="699"/>
      <c r="R22" s="700"/>
      <c r="S22" s="701"/>
      <c r="T22" s="702"/>
      <c r="U22" s="731"/>
      <c r="V22" s="732"/>
      <c r="W22" s="732"/>
      <c r="X22" s="732"/>
      <c r="Y22" s="732"/>
      <c r="Z22" s="732"/>
      <c r="AA22" s="732"/>
      <c r="AB22" s="732"/>
      <c r="AC22" s="732"/>
      <c r="AD22" s="732"/>
      <c r="AE22" s="732"/>
      <c r="AF22" s="732"/>
      <c r="AG22" s="732"/>
      <c r="AH22" s="732"/>
      <c r="AI22" s="732"/>
      <c r="AJ22" s="732"/>
      <c r="AK22" s="732"/>
      <c r="AL22" s="732"/>
      <c r="AM22" s="732"/>
      <c r="AN22" s="733"/>
    </row>
    <row r="23" spans="1:40" ht="22.5" customHeight="1" x14ac:dyDescent="0.15">
      <c r="A23" s="696" t="s">
        <v>64</v>
      </c>
      <c r="B23" s="697"/>
      <c r="C23" s="698" t="s">
        <v>470</v>
      </c>
      <c r="D23" s="699"/>
      <c r="E23" s="699"/>
      <c r="F23" s="699"/>
      <c r="G23" s="699"/>
      <c r="H23" s="699"/>
      <c r="I23" s="699"/>
      <c r="J23" s="699"/>
      <c r="K23" s="699"/>
      <c r="L23" s="699"/>
      <c r="M23" s="699"/>
      <c r="N23" s="699"/>
      <c r="O23" s="699"/>
      <c r="P23" s="699"/>
      <c r="Q23" s="699"/>
      <c r="R23" s="700"/>
      <c r="S23" s="701"/>
      <c r="T23" s="702"/>
      <c r="U23" s="734"/>
      <c r="V23" s="735"/>
      <c r="W23" s="735"/>
      <c r="X23" s="735"/>
      <c r="Y23" s="735"/>
      <c r="Z23" s="735"/>
      <c r="AA23" s="735"/>
      <c r="AB23" s="735"/>
      <c r="AC23" s="735"/>
      <c r="AD23" s="735"/>
      <c r="AE23" s="735"/>
      <c r="AF23" s="735"/>
      <c r="AG23" s="735"/>
      <c r="AH23" s="735"/>
      <c r="AI23" s="735"/>
      <c r="AJ23" s="735"/>
      <c r="AK23" s="735"/>
      <c r="AL23" s="735"/>
      <c r="AM23" s="735"/>
      <c r="AN23" s="736"/>
    </row>
    <row r="24" spans="1:40" ht="22.5" customHeight="1" x14ac:dyDescent="0.15">
      <c r="A24" s="696" t="s">
        <v>64</v>
      </c>
      <c r="B24" s="697"/>
      <c r="C24" s="698" t="s">
        <v>476</v>
      </c>
      <c r="D24" s="699"/>
      <c r="E24" s="699"/>
      <c r="F24" s="699"/>
      <c r="G24" s="699"/>
      <c r="H24" s="699"/>
      <c r="I24" s="699"/>
      <c r="J24" s="699"/>
      <c r="K24" s="699"/>
      <c r="L24" s="699"/>
      <c r="M24" s="699"/>
      <c r="N24" s="699"/>
      <c r="O24" s="699"/>
      <c r="P24" s="699"/>
      <c r="Q24" s="699"/>
      <c r="R24" s="700"/>
      <c r="S24" s="701"/>
      <c r="T24" s="702"/>
      <c r="U24" s="672"/>
      <c r="V24" s="672"/>
      <c r="W24" s="672"/>
      <c r="X24" s="672"/>
      <c r="Y24" s="672"/>
      <c r="Z24" s="672"/>
      <c r="AA24" s="672"/>
      <c r="AB24" s="672"/>
      <c r="AC24" s="672"/>
      <c r="AD24" s="672"/>
      <c r="AE24" s="672"/>
      <c r="AF24" s="672"/>
      <c r="AG24" s="672"/>
      <c r="AH24" s="672"/>
      <c r="AI24" s="672"/>
      <c r="AJ24" s="672"/>
      <c r="AK24" s="672"/>
      <c r="AL24" s="672"/>
      <c r="AM24" s="672"/>
      <c r="AN24" s="672"/>
    </row>
    <row r="25" spans="1:40" ht="22.5" customHeight="1" thickBot="1" x14ac:dyDescent="0.2">
      <c r="A25" s="686" t="s">
        <v>64</v>
      </c>
      <c r="B25" s="687"/>
      <c r="C25" s="745" t="s">
        <v>498</v>
      </c>
      <c r="D25" s="746"/>
      <c r="E25" s="746"/>
      <c r="F25" s="746"/>
      <c r="G25" s="746"/>
      <c r="H25" s="746"/>
      <c r="I25" s="746"/>
      <c r="J25" s="746"/>
      <c r="K25" s="746"/>
      <c r="L25" s="746"/>
      <c r="M25" s="746"/>
      <c r="N25" s="746"/>
      <c r="O25" s="746"/>
      <c r="P25" s="746"/>
      <c r="Q25" s="746"/>
      <c r="R25" s="747"/>
      <c r="S25" s="748"/>
      <c r="T25" s="749"/>
      <c r="U25" s="430"/>
      <c r="V25" s="431"/>
      <c r="W25" s="431"/>
      <c r="X25" s="431"/>
      <c r="Y25" s="431"/>
      <c r="Z25" s="431"/>
      <c r="AA25" s="431"/>
      <c r="AB25" s="431"/>
      <c r="AC25" s="431"/>
      <c r="AD25" s="431"/>
      <c r="AE25" s="431"/>
      <c r="AF25" s="431"/>
      <c r="AG25" s="431"/>
      <c r="AH25" s="431"/>
      <c r="AI25" s="431"/>
      <c r="AJ25" s="431"/>
      <c r="AK25" s="431"/>
      <c r="AL25" s="431"/>
      <c r="AM25" s="431"/>
      <c r="AN25" s="432"/>
    </row>
    <row r="26" spans="1:40" ht="18" customHeight="1" x14ac:dyDescent="0.15">
      <c r="A26" s="438" t="s">
        <v>716</v>
      </c>
      <c r="B26" s="205"/>
      <c r="C26" s="205"/>
      <c r="D26" s="205"/>
      <c r="E26" s="205"/>
      <c r="F26" s="205"/>
      <c r="G26" s="205"/>
      <c r="H26" s="205"/>
      <c r="I26" s="205"/>
      <c r="J26" s="205"/>
      <c r="K26" s="205"/>
      <c r="L26" s="205"/>
      <c r="M26" s="139"/>
      <c r="N26" s="139"/>
      <c r="O26" s="139"/>
      <c r="P26" s="139"/>
      <c r="Q26" s="139"/>
      <c r="R26" s="139"/>
      <c r="S26" s="426"/>
      <c r="T26" s="426"/>
      <c r="U26" s="139"/>
      <c r="V26" s="139"/>
      <c r="W26" s="139"/>
      <c r="X26" s="139"/>
      <c r="Y26" s="139"/>
      <c r="Z26" s="139"/>
      <c r="AA26" s="139"/>
      <c r="AB26" s="139"/>
      <c r="AC26" s="139"/>
      <c r="AD26" s="139"/>
      <c r="AE26" s="139"/>
      <c r="AF26" s="139"/>
      <c r="AG26" s="139"/>
      <c r="AH26" s="139"/>
      <c r="AI26" s="139"/>
      <c r="AJ26" s="139"/>
      <c r="AK26" s="139"/>
      <c r="AL26" s="139"/>
      <c r="AM26" s="139"/>
      <c r="AN26" s="139"/>
    </row>
    <row r="27" spans="1:40" ht="22.5" customHeight="1" thickBot="1" x14ac:dyDescent="0.2">
      <c r="A27" s="758" t="s">
        <v>494</v>
      </c>
      <c r="B27" s="759"/>
      <c r="C27" s="740" t="s">
        <v>719</v>
      </c>
      <c r="D27" s="741"/>
      <c r="E27" s="741"/>
      <c r="F27" s="741"/>
      <c r="G27" s="741"/>
      <c r="H27" s="741"/>
      <c r="I27" s="741"/>
      <c r="J27" s="741"/>
      <c r="K27" s="741"/>
      <c r="L27" s="741"/>
      <c r="M27" s="741"/>
      <c r="N27" s="741"/>
      <c r="O27" s="741"/>
      <c r="P27" s="741"/>
      <c r="Q27" s="741"/>
      <c r="R27" s="742"/>
      <c r="S27" s="743"/>
      <c r="T27" s="744"/>
      <c r="U27" s="423"/>
      <c r="V27" s="424"/>
      <c r="W27" s="424"/>
      <c r="X27" s="424"/>
      <c r="Y27" s="424"/>
      <c r="Z27" s="424"/>
      <c r="AA27" s="424"/>
      <c r="AB27" s="424"/>
      <c r="AC27" s="424"/>
      <c r="AD27" s="424"/>
      <c r="AE27" s="424"/>
      <c r="AF27" s="424"/>
      <c r="AG27" s="424"/>
      <c r="AH27" s="424"/>
      <c r="AI27" s="424"/>
      <c r="AJ27" s="424"/>
      <c r="AK27" s="424"/>
      <c r="AL27" s="424"/>
      <c r="AM27" s="424"/>
      <c r="AN27" s="425"/>
    </row>
    <row r="28" spans="1:40" ht="19.5" customHeight="1" x14ac:dyDescent="0.15">
      <c r="A28" s="439" t="s">
        <v>717</v>
      </c>
      <c r="B28" s="427"/>
      <c r="C28" s="427"/>
      <c r="D28" s="427"/>
      <c r="E28" s="427"/>
      <c r="F28" s="427"/>
      <c r="G28" s="427"/>
      <c r="H28" s="427"/>
      <c r="I28" s="427"/>
      <c r="J28" s="427"/>
      <c r="K28" s="427"/>
      <c r="L28" s="428"/>
      <c r="M28" s="428"/>
      <c r="N28" s="428"/>
      <c r="O28" s="428"/>
      <c r="P28" s="428"/>
      <c r="Q28" s="428"/>
      <c r="R28" s="429"/>
      <c r="S28" s="429"/>
      <c r="T28" s="428"/>
      <c r="U28" s="428"/>
      <c r="V28" s="428"/>
      <c r="W28" s="428"/>
      <c r="X28" s="428"/>
      <c r="Y28" s="428"/>
      <c r="Z28" s="428"/>
      <c r="AA28" s="428"/>
      <c r="AB28" s="428"/>
      <c r="AC28" s="428"/>
      <c r="AD28" s="428"/>
      <c r="AE28" s="428"/>
      <c r="AF28" s="428"/>
      <c r="AG28" s="428"/>
      <c r="AH28" s="428"/>
      <c r="AI28" s="428"/>
      <c r="AJ28" s="428"/>
      <c r="AK28" s="428"/>
      <c r="AL28" s="428"/>
      <c r="AM28" s="428"/>
      <c r="AN28" s="433"/>
    </row>
    <row r="29" spans="1:40" ht="22.5" customHeight="1" thickBot="1" x14ac:dyDescent="0.2">
      <c r="A29" s="686" t="s">
        <v>500</v>
      </c>
      <c r="B29" s="687"/>
      <c r="C29" s="688" t="s">
        <v>471</v>
      </c>
      <c r="D29" s="689"/>
      <c r="E29" s="689"/>
      <c r="F29" s="689"/>
      <c r="G29" s="689"/>
      <c r="H29" s="689"/>
      <c r="I29" s="689"/>
      <c r="J29" s="689"/>
      <c r="K29" s="689"/>
      <c r="L29" s="689"/>
      <c r="M29" s="689"/>
      <c r="N29" s="689"/>
      <c r="O29" s="689"/>
      <c r="P29" s="689"/>
      <c r="Q29" s="689"/>
      <c r="R29" s="690"/>
      <c r="S29" s="691"/>
      <c r="T29" s="692"/>
      <c r="U29" s="430"/>
      <c r="V29" s="431"/>
      <c r="W29" s="431"/>
      <c r="X29" s="431"/>
      <c r="Y29" s="431"/>
      <c r="Z29" s="431"/>
      <c r="AA29" s="431"/>
      <c r="AB29" s="431"/>
      <c r="AC29" s="431"/>
      <c r="AD29" s="431"/>
      <c r="AE29" s="431"/>
      <c r="AF29" s="431"/>
      <c r="AG29" s="431"/>
      <c r="AH29" s="431"/>
      <c r="AI29" s="431"/>
      <c r="AJ29" s="431"/>
      <c r="AK29" s="431"/>
      <c r="AL29" s="431"/>
      <c r="AM29" s="431"/>
      <c r="AN29" s="432"/>
    </row>
    <row r="30" spans="1:40" ht="18.75" customHeight="1" x14ac:dyDescent="0.15">
      <c r="A30" s="439" t="s">
        <v>718</v>
      </c>
      <c r="B30" s="205"/>
      <c r="C30" s="205"/>
      <c r="D30" s="205"/>
      <c r="E30" s="205"/>
      <c r="F30" s="205"/>
      <c r="G30" s="205"/>
      <c r="H30" s="205"/>
      <c r="I30" s="205"/>
      <c r="J30" s="205"/>
      <c r="K30" s="205"/>
      <c r="L30" s="205"/>
      <c r="M30" s="139"/>
      <c r="N30" s="139"/>
      <c r="O30" s="139"/>
      <c r="P30" s="139"/>
      <c r="Q30" s="139"/>
      <c r="R30" s="139"/>
      <c r="S30" s="426"/>
      <c r="T30" s="426"/>
      <c r="U30" s="139"/>
      <c r="V30" s="139"/>
      <c r="W30" s="139"/>
      <c r="X30" s="139"/>
      <c r="Y30" s="139"/>
      <c r="Z30" s="139"/>
      <c r="AA30" s="139"/>
      <c r="AB30" s="139"/>
      <c r="AC30" s="139"/>
      <c r="AD30" s="139"/>
      <c r="AE30" s="139"/>
      <c r="AF30" s="139"/>
      <c r="AG30" s="139"/>
      <c r="AH30" s="139"/>
      <c r="AI30" s="139"/>
      <c r="AJ30" s="139"/>
      <c r="AK30" s="139"/>
      <c r="AL30" s="139"/>
      <c r="AM30" s="139"/>
      <c r="AN30" s="139"/>
    </row>
    <row r="31" spans="1:40" ht="22.5" customHeight="1" x14ac:dyDescent="0.15">
      <c r="A31" s="696" t="s">
        <v>64</v>
      </c>
      <c r="B31" s="697"/>
      <c r="C31" s="698" t="s">
        <v>465</v>
      </c>
      <c r="D31" s="699"/>
      <c r="E31" s="699"/>
      <c r="F31" s="699"/>
      <c r="G31" s="699"/>
      <c r="H31" s="699"/>
      <c r="I31" s="699"/>
      <c r="J31" s="699"/>
      <c r="K31" s="699"/>
      <c r="L31" s="699"/>
      <c r="M31" s="699"/>
      <c r="N31" s="699"/>
      <c r="O31" s="699"/>
      <c r="P31" s="699"/>
      <c r="Q31" s="699"/>
      <c r="R31" s="700"/>
      <c r="S31" s="750"/>
      <c r="T31" s="751"/>
      <c r="U31" s="731"/>
      <c r="V31" s="732"/>
      <c r="W31" s="732"/>
      <c r="X31" s="732"/>
      <c r="Y31" s="732"/>
      <c r="Z31" s="732"/>
      <c r="AA31" s="732"/>
      <c r="AB31" s="732"/>
      <c r="AC31" s="732"/>
      <c r="AD31" s="732"/>
      <c r="AE31" s="732"/>
      <c r="AF31" s="732"/>
      <c r="AG31" s="732"/>
      <c r="AH31" s="732"/>
      <c r="AI31" s="732"/>
      <c r="AJ31" s="732"/>
      <c r="AK31" s="732"/>
      <c r="AL31" s="732"/>
      <c r="AM31" s="732"/>
      <c r="AN31" s="733"/>
    </row>
    <row r="32" spans="1:40" ht="22.5" customHeight="1" x14ac:dyDescent="0.15">
      <c r="A32" s="696" t="s">
        <v>64</v>
      </c>
      <c r="B32" s="697"/>
      <c r="C32" s="698" t="s">
        <v>503</v>
      </c>
      <c r="D32" s="699"/>
      <c r="E32" s="699"/>
      <c r="F32" s="699"/>
      <c r="G32" s="699"/>
      <c r="H32" s="699"/>
      <c r="I32" s="699"/>
      <c r="J32" s="699"/>
      <c r="K32" s="699"/>
      <c r="L32" s="699"/>
      <c r="M32" s="699"/>
      <c r="N32" s="699"/>
      <c r="O32" s="699"/>
      <c r="P32" s="699"/>
      <c r="Q32" s="699"/>
      <c r="R32" s="700"/>
      <c r="S32" s="750"/>
      <c r="T32" s="751"/>
      <c r="U32" s="737"/>
      <c r="V32" s="738"/>
      <c r="W32" s="738"/>
      <c r="X32" s="738"/>
      <c r="Y32" s="738"/>
      <c r="Z32" s="738"/>
      <c r="AA32" s="738"/>
      <c r="AB32" s="738"/>
      <c r="AC32" s="738"/>
      <c r="AD32" s="738"/>
      <c r="AE32" s="738"/>
      <c r="AF32" s="738"/>
      <c r="AG32" s="738"/>
      <c r="AH32" s="738"/>
      <c r="AI32" s="738"/>
      <c r="AJ32" s="738"/>
      <c r="AK32" s="738"/>
      <c r="AL32" s="738"/>
      <c r="AM32" s="738"/>
      <c r="AN32" s="739"/>
    </row>
    <row r="33" spans="1:40" ht="24.6" customHeight="1" x14ac:dyDescent="0.15">
      <c r="A33" s="696" t="s">
        <v>64</v>
      </c>
      <c r="B33" s="697"/>
      <c r="C33" s="698" t="s">
        <v>493</v>
      </c>
      <c r="D33" s="699"/>
      <c r="E33" s="699"/>
      <c r="F33" s="699"/>
      <c r="G33" s="699"/>
      <c r="H33" s="699"/>
      <c r="I33" s="699"/>
      <c r="J33" s="699"/>
      <c r="K33" s="699"/>
      <c r="L33" s="699"/>
      <c r="M33" s="699"/>
      <c r="N33" s="699"/>
      <c r="O33" s="699"/>
      <c r="P33" s="699"/>
      <c r="Q33" s="699"/>
      <c r="R33" s="700"/>
      <c r="S33" s="750"/>
      <c r="T33" s="751"/>
      <c r="U33" s="391"/>
      <c r="V33" s="391"/>
      <c r="W33" s="391"/>
      <c r="X33" s="391"/>
      <c r="Y33" s="391"/>
      <c r="Z33" s="391"/>
      <c r="AA33" s="391"/>
      <c r="AB33" s="391"/>
      <c r="AC33" s="391"/>
      <c r="AD33" s="391"/>
      <c r="AE33" s="391"/>
      <c r="AF33" s="391"/>
      <c r="AG33" s="391"/>
      <c r="AH33" s="391"/>
      <c r="AI33" s="391"/>
      <c r="AJ33" s="391"/>
      <c r="AK33" s="391"/>
      <c r="AL33" s="391"/>
      <c r="AM33" s="391"/>
      <c r="AN33" s="391"/>
    </row>
    <row r="34" spans="1:40" ht="15" customHeight="1" x14ac:dyDescent="0.15">
      <c r="A34" s="320" t="s">
        <v>617</v>
      </c>
      <c r="B34" s="321"/>
      <c r="C34" s="321"/>
      <c r="D34" s="321"/>
      <c r="E34" s="321"/>
      <c r="F34" s="321"/>
      <c r="G34" s="321"/>
      <c r="H34" s="321"/>
      <c r="I34" s="321"/>
      <c r="J34" s="321"/>
      <c r="K34" s="321"/>
      <c r="L34" s="321"/>
      <c r="M34" s="322"/>
      <c r="N34" s="322"/>
      <c r="O34" s="322"/>
      <c r="P34" s="322"/>
      <c r="Q34" s="322"/>
      <c r="R34" s="322"/>
      <c r="S34" s="322"/>
      <c r="T34" s="322"/>
      <c r="U34" s="323"/>
      <c r="V34" s="323"/>
      <c r="W34" s="323"/>
      <c r="X34" s="323"/>
      <c r="Y34" s="323"/>
      <c r="Z34" s="323"/>
      <c r="AA34" s="323"/>
      <c r="AB34" s="323"/>
      <c r="AC34" s="323"/>
      <c r="AD34" s="323"/>
      <c r="AE34" s="323"/>
      <c r="AF34" s="323"/>
      <c r="AG34" s="323"/>
      <c r="AH34" s="323"/>
      <c r="AI34" s="323"/>
      <c r="AJ34" s="323"/>
      <c r="AK34" s="323"/>
      <c r="AL34" s="323"/>
      <c r="AM34" s="323"/>
      <c r="AN34" s="323"/>
    </row>
    <row r="35" spans="1:40" ht="24" customHeight="1" x14ac:dyDescent="0.15">
      <c r="A35" s="693" t="s">
        <v>621</v>
      </c>
      <c r="B35" s="694"/>
      <c r="C35" s="694"/>
      <c r="D35" s="694"/>
      <c r="E35" s="694"/>
      <c r="F35" s="694"/>
      <c r="G35" s="695"/>
      <c r="H35" s="725"/>
      <c r="I35" s="726"/>
      <c r="J35" s="726"/>
      <c r="K35" s="726"/>
      <c r="L35" s="726"/>
      <c r="M35" s="726"/>
      <c r="N35" s="726"/>
      <c r="O35" s="726"/>
      <c r="P35" s="726"/>
      <c r="Q35" s="726"/>
      <c r="R35" s="727"/>
      <c r="S35" s="456" t="s">
        <v>620</v>
      </c>
      <c r="T35" s="457"/>
      <c r="U35" s="457"/>
      <c r="V35" s="457"/>
      <c r="W35" s="457"/>
      <c r="X35" s="457"/>
      <c r="Y35" s="457"/>
      <c r="Z35" s="458"/>
      <c r="AA35" s="728"/>
      <c r="AB35" s="729"/>
      <c r="AC35" s="729"/>
      <c r="AD35" s="729"/>
      <c r="AE35" s="729"/>
      <c r="AF35" s="729"/>
      <c r="AG35" s="729"/>
      <c r="AH35" s="729"/>
      <c r="AI35" s="729"/>
      <c r="AJ35" s="729"/>
      <c r="AK35" s="729"/>
      <c r="AL35" s="729"/>
      <c r="AM35" s="729"/>
      <c r="AN35" s="729"/>
    </row>
    <row r="36" spans="1:40" ht="15" customHeight="1" x14ac:dyDescent="0.15">
      <c r="A36" s="320" t="s">
        <v>618</v>
      </c>
      <c r="B36" s="321"/>
      <c r="C36" s="321"/>
      <c r="D36" s="321"/>
      <c r="E36" s="321"/>
      <c r="F36" s="321"/>
      <c r="G36" s="321"/>
      <c r="H36" s="321"/>
      <c r="I36" s="321"/>
      <c r="J36" s="321"/>
      <c r="K36" s="321"/>
      <c r="L36" s="321"/>
      <c r="M36" s="322"/>
      <c r="N36" s="322"/>
      <c r="O36" s="322"/>
      <c r="P36" s="322"/>
      <c r="Q36" s="322"/>
      <c r="R36" s="322"/>
      <c r="S36" s="322"/>
      <c r="T36" s="322"/>
      <c r="U36" s="323"/>
      <c r="V36" s="323"/>
      <c r="W36" s="323"/>
      <c r="X36" s="323"/>
      <c r="Y36" s="323"/>
      <c r="Z36" s="323"/>
      <c r="AA36" s="323"/>
      <c r="AB36" s="323"/>
      <c r="AC36" s="323"/>
      <c r="AD36" s="323"/>
      <c r="AE36" s="323"/>
      <c r="AF36" s="323"/>
      <c r="AG36" s="323"/>
      <c r="AH36" s="323"/>
      <c r="AI36" s="323"/>
      <c r="AJ36" s="323"/>
      <c r="AK36" s="323"/>
      <c r="AL36" s="323"/>
      <c r="AM36" s="323"/>
      <c r="AN36" s="323"/>
    </row>
    <row r="37" spans="1:40" ht="24" customHeight="1" x14ac:dyDescent="0.15">
      <c r="A37" s="682" t="s">
        <v>64</v>
      </c>
      <c r="B37" s="682"/>
      <c r="C37" s="683" t="s">
        <v>472</v>
      </c>
      <c r="D37" s="683"/>
      <c r="E37" s="683"/>
      <c r="F37" s="683"/>
      <c r="G37" s="683"/>
      <c r="H37" s="683"/>
      <c r="I37" s="683"/>
      <c r="J37" s="683"/>
      <c r="K37" s="683"/>
      <c r="L37" s="683"/>
      <c r="M37" s="683"/>
      <c r="N37" s="684" t="s">
        <v>64</v>
      </c>
      <c r="O37" s="684"/>
      <c r="P37" s="685" t="s">
        <v>473</v>
      </c>
      <c r="Q37" s="685"/>
      <c r="R37" s="685"/>
      <c r="S37" s="685"/>
      <c r="T37" s="685"/>
      <c r="U37" s="685"/>
      <c r="V37" s="685"/>
      <c r="W37" s="685"/>
      <c r="X37" s="685"/>
      <c r="Y37" s="685"/>
      <c r="Z37" s="685"/>
      <c r="AA37" s="319"/>
      <c r="AB37" s="49"/>
      <c r="AC37" s="49"/>
      <c r="AD37" s="49"/>
      <c r="AE37" s="49"/>
      <c r="AF37" s="49"/>
      <c r="AG37" s="49"/>
      <c r="AH37" s="49"/>
      <c r="AI37" s="49"/>
      <c r="AJ37" s="49"/>
      <c r="AK37" s="49"/>
      <c r="AL37" s="319"/>
      <c r="AM37" s="49"/>
      <c r="AN37" s="49"/>
    </row>
    <row r="38" spans="1:40" ht="15" customHeight="1" x14ac:dyDescent="0.15">
      <c r="A38" s="320" t="s">
        <v>619</v>
      </c>
      <c r="B38" s="321"/>
      <c r="C38" s="321"/>
      <c r="D38" s="321"/>
      <c r="E38" s="321"/>
      <c r="F38" s="321"/>
      <c r="G38" s="321"/>
      <c r="H38" s="321"/>
      <c r="I38" s="321"/>
      <c r="J38" s="321"/>
      <c r="K38" s="321"/>
      <c r="L38" s="321"/>
      <c r="M38" s="322"/>
      <c r="N38" s="322"/>
      <c r="O38" s="322"/>
      <c r="P38" s="322"/>
      <c r="Q38" s="322"/>
      <c r="R38" s="322"/>
      <c r="S38" s="322"/>
      <c r="T38" s="322"/>
      <c r="U38" s="323"/>
      <c r="V38" s="323"/>
      <c r="W38" s="323"/>
      <c r="X38" s="323"/>
      <c r="Y38" s="323"/>
      <c r="Z38" s="323"/>
      <c r="AA38" s="323"/>
      <c r="AB38" s="323"/>
      <c r="AC38" s="323"/>
      <c r="AD38" s="323"/>
      <c r="AE38" s="323"/>
      <c r="AF38" s="323"/>
      <c r="AG38" s="323"/>
      <c r="AH38" s="323"/>
      <c r="AI38" s="323"/>
      <c r="AJ38" s="323"/>
      <c r="AK38" s="323"/>
      <c r="AL38" s="323"/>
      <c r="AM38" s="323"/>
      <c r="AN38" s="323"/>
    </row>
    <row r="39" spans="1:40" ht="31.9" customHeight="1" x14ac:dyDescent="0.15">
      <c r="A39" s="682" t="s">
        <v>64</v>
      </c>
      <c r="B39" s="682"/>
      <c r="C39" s="666" t="s">
        <v>501</v>
      </c>
      <c r="D39" s="667"/>
      <c r="E39" s="667"/>
      <c r="F39" s="667"/>
      <c r="G39" s="668"/>
      <c r="H39" s="669" t="s">
        <v>504</v>
      </c>
      <c r="I39" s="670"/>
      <c r="J39" s="670"/>
      <c r="K39" s="670"/>
      <c r="L39" s="670"/>
      <c r="M39" s="670"/>
      <c r="N39" s="670"/>
      <c r="O39" s="670"/>
      <c r="P39" s="670"/>
      <c r="Q39" s="670"/>
      <c r="R39" s="670"/>
      <c r="S39" s="670"/>
      <c r="T39" s="670"/>
      <c r="U39" s="670"/>
      <c r="V39" s="670"/>
      <c r="W39" s="670"/>
      <c r="X39" s="670"/>
      <c r="Y39" s="670"/>
      <c r="Z39" s="670"/>
      <c r="AA39" s="670"/>
      <c r="AB39" s="670"/>
      <c r="AC39" s="670"/>
      <c r="AD39" s="670"/>
      <c r="AE39" s="670"/>
      <c r="AF39" s="670"/>
      <c r="AG39" s="670"/>
      <c r="AH39" s="670"/>
      <c r="AI39" s="670"/>
      <c r="AJ39" s="670"/>
      <c r="AK39" s="670"/>
      <c r="AL39" s="670"/>
      <c r="AM39" s="670"/>
      <c r="AN39" s="671"/>
    </row>
    <row r="40" spans="1:40" ht="11.25" customHeight="1" collapsed="1" x14ac:dyDescent="0.15">
      <c r="A40" s="290"/>
      <c r="B40" s="290"/>
      <c r="C40" s="290"/>
      <c r="D40" s="290"/>
      <c r="E40" s="290"/>
      <c r="F40" s="324"/>
      <c r="G40" s="324"/>
      <c r="H40" s="105"/>
      <c r="I40" s="105"/>
      <c r="J40" s="105"/>
      <c r="K40" s="105"/>
      <c r="L40" s="105"/>
      <c r="M40" s="105"/>
      <c r="N40" s="105"/>
      <c r="O40" s="105"/>
      <c r="P40" s="177"/>
      <c r="Q40" s="177"/>
      <c r="R40" s="177"/>
      <c r="S40" s="177"/>
      <c r="T40" s="177"/>
      <c r="U40" s="177"/>
      <c r="V40" s="177"/>
      <c r="W40" s="177"/>
      <c r="X40" s="177"/>
      <c r="Y40" s="177"/>
      <c r="Z40" s="177"/>
      <c r="AA40" s="319"/>
      <c r="AB40" s="49"/>
      <c r="AC40" s="49"/>
      <c r="AD40" s="49"/>
      <c r="AE40" s="49"/>
      <c r="AF40" s="49"/>
      <c r="AG40" s="49"/>
      <c r="AH40" s="49"/>
      <c r="AI40" s="49"/>
      <c r="AJ40" s="49"/>
      <c r="AK40" s="49"/>
      <c r="AL40" s="319"/>
      <c r="AM40" s="49"/>
      <c r="AN40" s="49"/>
    </row>
    <row r="41" spans="1:40" s="326" customFormat="1" ht="9.6" customHeight="1" x14ac:dyDescent="0.15">
      <c r="A41" s="301"/>
      <c r="B41" s="301"/>
      <c r="C41" s="301"/>
      <c r="D41" s="301"/>
      <c r="E41" s="301"/>
      <c r="F41" s="302"/>
      <c r="G41" s="302"/>
      <c r="H41" s="374"/>
      <c r="I41" s="374"/>
      <c r="J41" s="374"/>
      <c r="K41" s="374"/>
      <c r="L41" s="374"/>
      <c r="M41" s="374"/>
      <c r="N41" s="374"/>
      <c r="O41" s="374"/>
      <c r="P41" s="374"/>
      <c r="Q41" s="374"/>
      <c r="R41" s="299"/>
      <c r="S41" s="307"/>
      <c r="T41" s="307"/>
      <c r="U41" s="307"/>
      <c r="V41" s="303"/>
      <c r="W41" s="291"/>
      <c r="X41" s="291"/>
      <c r="Y41" s="291"/>
      <c r="Z41" s="291"/>
      <c r="AA41" s="291"/>
      <c r="AB41" s="304"/>
      <c r="AC41" s="304"/>
      <c r="AD41" s="304"/>
      <c r="AE41" s="304"/>
      <c r="AF41" s="304"/>
      <c r="AG41" s="304"/>
      <c r="AH41" s="304"/>
      <c r="AI41" s="304"/>
      <c r="AJ41" s="304"/>
      <c r="AK41" s="304"/>
      <c r="AL41" s="291"/>
      <c r="AM41" s="304"/>
      <c r="AN41" s="304"/>
    </row>
    <row r="42" spans="1:40" s="326" customFormat="1" ht="18.75" customHeight="1" x14ac:dyDescent="0.35">
      <c r="A42" s="2"/>
      <c r="B42" s="119" t="s">
        <v>42</v>
      </c>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row>
    <row r="43" spans="1:40" s="326" customFormat="1" ht="18.75" customHeight="1" x14ac:dyDescent="0.15">
      <c r="A43" s="2"/>
      <c r="B43" s="673"/>
      <c r="C43" s="674"/>
      <c r="D43" s="674"/>
      <c r="E43" s="674"/>
      <c r="F43" s="674"/>
      <c r="G43" s="674"/>
      <c r="H43" s="674"/>
      <c r="I43" s="674"/>
      <c r="J43" s="674"/>
      <c r="K43" s="674"/>
      <c r="L43" s="674"/>
      <c r="M43" s="674"/>
      <c r="N43" s="674"/>
      <c r="O43" s="674"/>
      <c r="P43" s="674"/>
      <c r="Q43" s="674"/>
      <c r="R43" s="674"/>
      <c r="S43" s="674"/>
      <c r="T43" s="674"/>
      <c r="U43" s="674"/>
      <c r="V43" s="674"/>
      <c r="W43" s="674"/>
      <c r="X43" s="674"/>
      <c r="Y43" s="674"/>
      <c r="Z43" s="674"/>
      <c r="AA43" s="674"/>
      <c r="AB43" s="674"/>
      <c r="AC43" s="674"/>
      <c r="AD43" s="674"/>
      <c r="AE43" s="674"/>
      <c r="AF43" s="674"/>
      <c r="AG43" s="674"/>
      <c r="AH43" s="674"/>
      <c r="AI43" s="674"/>
      <c r="AJ43" s="674"/>
      <c r="AK43" s="674"/>
      <c r="AL43" s="674"/>
      <c r="AM43" s="675"/>
      <c r="AN43" s="2"/>
    </row>
    <row r="44" spans="1:40" s="326" customFormat="1" ht="18.75" customHeight="1" x14ac:dyDescent="0.15">
      <c r="A44" s="2"/>
      <c r="B44" s="676"/>
      <c r="C44" s="677"/>
      <c r="D44" s="677"/>
      <c r="E44" s="677"/>
      <c r="F44" s="677"/>
      <c r="G44" s="677"/>
      <c r="H44" s="677"/>
      <c r="I44" s="677"/>
      <c r="J44" s="677"/>
      <c r="K44" s="677"/>
      <c r="L44" s="677"/>
      <c r="M44" s="677"/>
      <c r="N44" s="677"/>
      <c r="O44" s="677"/>
      <c r="P44" s="677"/>
      <c r="Q44" s="677"/>
      <c r="R44" s="677"/>
      <c r="S44" s="677"/>
      <c r="T44" s="677"/>
      <c r="U44" s="677"/>
      <c r="V44" s="677"/>
      <c r="W44" s="677"/>
      <c r="X44" s="677"/>
      <c r="Y44" s="677"/>
      <c r="Z44" s="677"/>
      <c r="AA44" s="677"/>
      <c r="AB44" s="677"/>
      <c r="AC44" s="677"/>
      <c r="AD44" s="677"/>
      <c r="AE44" s="677"/>
      <c r="AF44" s="677"/>
      <c r="AG44" s="677"/>
      <c r="AH44" s="677"/>
      <c r="AI44" s="677"/>
      <c r="AJ44" s="677"/>
      <c r="AK44" s="677"/>
      <c r="AL44" s="677"/>
      <c r="AM44" s="678"/>
      <c r="AN44" s="2"/>
    </row>
    <row r="45" spans="1:40" s="326" customFormat="1" ht="18.75" customHeight="1" x14ac:dyDescent="0.15">
      <c r="A45" s="2"/>
      <c r="B45" s="676"/>
      <c r="C45" s="677"/>
      <c r="D45" s="677"/>
      <c r="E45" s="677"/>
      <c r="F45" s="677"/>
      <c r="G45" s="677"/>
      <c r="H45" s="677"/>
      <c r="I45" s="677"/>
      <c r="J45" s="677"/>
      <c r="K45" s="677"/>
      <c r="L45" s="677"/>
      <c r="M45" s="677"/>
      <c r="N45" s="677"/>
      <c r="O45" s="677"/>
      <c r="P45" s="677"/>
      <c r="Q45" s="677"/>
      <c r="R45" s="677"/>
      <c r="S45" s="677"/>
      <c r="T45" s="677"/>
      <c r="U45" s="677"/>
      <c r="V45" s="677"/>
      <c r="W45" s="677"/>
      <c r="X45" s="677"/>
      <c r="Y45" s="677"/>
      <c r="Z45" s="677"/>
      <c r="AA45" s="677"/>
      <c r="AB45" s="677"/>
      <c r="AC45" s="677"/>
      <c r="AD45" s="677"/>
      <c r="AE45" s="677"/>
      <c r="AF45" s="677"/>
      <c r="AG45" s="677"/>
      <c r="AH45" s="677"/>
      <c r="AI45" s="677"/>
      <c r="AJ45" s="677"/>
      <c r="AK45" s="677"/>
      <c r="AL45" s="677"/>
      <c r="AM45" s="678"/>
      <c r="AN45" s="2"/>
    </row>
    <row r="46" spans="1:40" ht="18.75" customHeight="1" x14ac:dyDescent="0.15">
      <c r="A46" s="2"/>
      <c r="B46" s="676"/>
      <c r="C46" s="677"/>
      <c r="D46" s="677"/>
      <c r="E46" s="677"/>
      <c r="F46" s="677"/>
      <c r="G46" s="677"/>
      <c r="H46" s="677"/>
      <c r="I46" s="677"/>
      <c r="J46" s="677"/>
      <c r="K46" s="677"/>
      <c r="L46" s="677"/>
      <c r="M46" s="677"/>
      <c r="N46" s="677"/>
      <c r="O46" s="677"/>
      <c r="P46" s="677"/>
      <c r="Q46" s="677"/>
      <c r="R46" s="677"/>
      <c r="S46" s="677"/>
      <c r="T46" s="677"/>
      <c r="U46" s="677"/>
      <c r="V46" s="677"/>
      <c r="W46" s="677"/>
      <c r="X46" s="677"/>
      <c r="Y46" s="677"/>
      <c r="Z46" s="677"/>
      <c r="AA46" s="677"/>
      <c r="AB46" s="677"/>
      <c r="AC46" s="677"/>
      <c r="AD46" s="677"/>
      <c r="AE46" s="677"/>
      <c r="AF46" s="677"/>
      <c r="AG46" s="677"/>
      <c r="AH46" s="677"/>
      <c r="AI46" s="677"/>
      <c r="AJ46" s="677"/>
      <c r="AK46" s="677"/>
      <c r="AL46" s="677"/>
      <c r="AM46" s="678"/>
      <c r="AN46" s="2"/>
    </row>
    <row r="47" spans="1:40" s="326" customFormat="1" ht="6" customHeight="1" x14ac:dyDescent="0.15">
      <c r="A47" s="2"/>
      <c r="B47" s="679"/>
      <c r="C47" s="680"/>
      <c r="D47" s="680"/>
      <c r="E47" s="680"/>
      <c r="F47" s="680"/>
      <c r="G47" s="680"/>
      <c r="H47" s="680"/>
      <c r="I47" s="680"/>
      <c r="J47" s="680"/>
      <c r="K47" s="680"/>
      <c r="L47" s="680"/>
      <c r="M47" s="680"/>
      <c r="N47" s="680"/>
      <c r="O47" s="680"/>
      <c r="P47" s="680"/>
      <c r="Q47" s="680"/>
      <c r="R47" s="680"/>
      <c r="S47" s="680"/>
      <c r="T47" s="680"/>
      <c r="U47" s="680"/>
      <c r="V47" s="680"/>
      <c r="W47" s="680"/>
      <c r="X47" s="680"/>
      <c r="Y47" s="680"/>
      <c r="Z47" s="680"/>
      <c r="AA47" s="680"/>
      <c r="AB47" s="680"/>
      <c r="AC47" s="680"/>
      <c r="AD47" s="680"/>
      <c r="AE47" s="680"/>
      <c r="AF47" s="680"/>
      <c r="AG47" s="680"/>
      <c r="AH47" s="680"/>
      <c r="AI47" s="680"/>
      <c r="AJ47" s="680"/>
      <c r="AK47" s="680"/>
      <c r="AL47" s="680"/>
      <c r="AM47" s="681"/>
      <c r="AN47" s="2"/>
    </row>
    <row r="48" spans="1:40" s="4" customFormat="1" ht="13.5" hidden="1" customHeight="1" outlineLevel="1" x14ac:dyDescent="0.15">
      <c r="A48" s="327"/>
      <c r="B48" s="327"/>
      <c r="C48" s="327"/>
      <c r="D48" s="327"/>
      <c r="E48" s="327"/>
      <c r="F48" s="327"/>
      <c r="G48" s="327"/>
      <c r="H48" s="327"/>
      <c r="I48" s="327"/>
      <c r="J48" s="327"/>
      <c r="K48" s="327"/>
      <c r="L48" s="327"/>
      <c r="M48" s="327"/>
      <c r="N48" s="327"/>
      <c r="O48" s="327"/>
      <c r="P48" s="327"/>
      <c r="Q48" s="327"/>
      <c r="R48" s="327"/>
      <c r="S48" s="327"/>
      <c r="T48" s="327"/>
      <c r="U48" s="327"/>
      <c r="V48" s="327"/>
      <c r="W48" s="327"/>
      <c r="X48" s="327"/>
      <c r="Y48" s="327"/>
      <c r="Z48" s="327"/>
      <c r="AA48" s="327"/>
      <c r="AB48" s="327"/>
      <c r="AC48" s="327"/>
      <c r="AD48" s="327"/>
      <c r="AE48" s="327"/>
      <c r="AF48" s="327"/>
      <c r="AG48" s="327"/>
      <c r="AH48" s="327"/>
      <c r="AI48" s="327"/>
      <c r="AJ48" s="327"/>
      <c r="AK48" s="327"/>
      <c r="AL48" s="327"/>
      <c r="AM48" s="327"/>
      <c r="AN48" s="327"/>
    </row>
    <row r="49" spans="1:40" s="4" customFormat="1" ht="13.5" hidden="1" customHeight="1" outlineLevel="1" thickBot="1" x14ac:dyDescent="0.2">
      <c r="B49" s="328"/>
      <c r="C49" s="373" t="s">
        <v>441</v>
      </c>
      <c r="D49" s="704"/>
      <c r="E49" s="704"/>
      <c r="F49" s="704"/>
      <c r="G49" s="704"/>
      <c r="H49" s="704"/>
      <c r="I49" s="704"/>
      <c r="J49" s="704"/>
      <c r="K49" s="704"/>
      <c r="L49" s="704"/>
      <c r="M49" s="704"/>
      <c r="N49" s="704"/>
      <c r="O49" s="704"/>
      <c r="P49" s="704"/>
      <c r="Q49" s="704"/>
      <c r="R49" s="704"/>
      <c r="S49" s="704"/>
      <c r="T49" s="704"/>
      <c r="U49" s="704"/>
      <c r="V49" s="704"/>
      <c r="W49" s="704"/>
      <c r="X49" s="704"/>
      <c r="Y49" s="704"/>
      <c r="Z49" s="704"/>
      <c r="AA49" s="704"/>
      <c r="AB49" s="704"/>
      <c r="AC49" s="704"/>
      <c r="AD49" s="704"/>
      <c r="AE49" s="704"/>
      <c r="AF49" s="704"/>
      <c r="AG49" s="704"/>
      <c r="AH49" s="704"/>
      <c r="AI49" s="704"/>
      <c r="AJ49" s="704"/>
      <c r="AK49" s="704"/>
      <c r="AL49" s="704"/>
      <c r="AM49" s="704"/>
      <c r="AN49" s="704"/>
    </row>
    <row r="50" spans="1:40" s="4" customFormat="1" ht="13.5" hidden="1" customHeight="1" outlineLevel="1" thickBot="1" x14ac:dyDescent="0.2">
      <c r="B50" s="329"/>
      <c r="C50" s="121" t="s">
        <v>442</v>
      </c>
      <c r="D50" s="703"/>
      <c r="E50" s="703"/>
      <c r="F50" s="703"/>
      <c r="G50" s="703"/>
      <c r="H50" s="703"/>
      <c r="I50" s="703"/>
      <c r="J50" s="703"/>
      <c r="K50" s="703"/>
      <c r="L50" s="703"/>
      <c r="M50" s="703"/>
      <c r="N50" s="703"/>
      <c r="O50" s="703"/>
      <c r="P50" s="703"/>
      <c r="Q50" s="703"/>
      <c r="R50" s="703"/>
      <c r="S50" s="703"/>
      <c r="T50" s="703"/>
      <c r="U50" s="703"/>
      <c r="V50" s="703"/>
      <c r="W50" s="703"/>
      <c r="X50" s="703"/>
      <c r="Y50" s="703"/>
      <c r="Z50" s="703"/>
      <c r="AA50" s="703"/>
      <c r="AB50" s="703"/>
      <c r="AC50" s="703"/>
      <c r="AD50" s="703"/>
      <c r="AE50" s="703"/>
      <c r="AF50" s="703"/>
      <c r="AG50" s="703"/>
      <c r="AH50" s="703"/>
      <c r="AI50" s="703"/>
      <c r="AJ50" s="703"/>
      <c r="AK50" s="703"/>
      <c r="AL50" s="703"/>
      <c r="AM50" s="703"/>
      <c r="AN50" s="703"/>
    </row>
    <row r="51" spans="1:40" s="4" customFormat="1" ht="13.5" hidden="1" customHeight="1" outlineLevel="1" thickBot="1" x14ac:dyDescent="0.2">
      <c r="B51" s="329"/>
      <c r="C51" s="121" t="s">
        <v>443</v>
      </c>
      <c r="D51" s="703"/>
      <c r="E51" s="703"/>
      <c r="F51" s="703"/>
      <c r="G51" s="703"/>
      <c r="H51" s="703"/>
      <c r="I51" s="703"/>
      <c r="J51" s="703"/>
      <c r="K51" s="703"/>
      <c r="L51" s="703"/>
      <c r="M51" s="703"/>
      <c r="N51" s="703"/>
      <c r="O51" s="703"/>
      <c r="P51" s="703"/>
      <c r="Q51" s="703"/>
      <c r="R51" s="703"/>
      <c r="S51" s="703"/>
      <c r="T51" s="703"/>
      <c r="U51" s="703"/>
      <c r="V51" s="703"/>
      <c r="W51" s="703"/>
      <c r="X51" s="703"/>
      <c r="Y51" s="703"/>
      <c r="Z51" s="703"/>
      <c r="AA51" s="703"/>
      <c r="AB51" s="703"/>
      <c r="AC51" s="703"/>
      <c r="AD51" s="703"/>
      <c r="AE51" s="703"/>
      <c r="AF51" s="703"/>
      <c r="AG51" s="703"/>
      <c r="AH51" s="703"/>
      <c r="AI51" s="703"/>
      <c r="AJ51" s="703"/>
      <c r="AK51" s="703"/>
      <c r="AL51" s="703"/>
      <c r="AM51" s="703"/>
      <c r="AN51" s="703"/>
    </row>
    <row r="52" spans="1:40" s="4" customFormat="1" ht="13.5" hidden="1" customHeight="1" outlineLevel="1" thickBot="1" x14ac:dyDescent="0.2">
      <c r="B52" s="329"/>
      <c r="C52" s="121" t="s">
        <v>444</v>
      </c>
      <c r="D52" s="703"/>
      <c r="E52" s="703"/>
      <c r="F52" s="703"/>
      <c r="G52" s="703"/>
      <c r="H52" s="703"/>
      <c r="I52" s="703"/>
      <c r="J52" s="703"/>
      <c r="K52" s="703"/>
      <c r="L52" s="703"/>
      <c r="M52" s="703"/>
      <c r="N52" s="703"/>
      <c r="O52" s="703"/>
      <c r="P52" s="703"/>
      <c r="Q52" s="703"/>
      <c r="R52" s="703"/>
      <c r="S52" s="703"/>
      <c r="T52" s="703"/>
      <c r="U52" s="703"/>
      <c r="V52" s="703"/>
      <c r="W52" s="703"/>
      <c r="X52" s="703"/>
      <c r="Y52" s="703"/>
      <c r="Z52" s="703"/>
      <c r="AA52" s="703"/>
      <c r="AB52" s="703"/>
      <c r="AC52" s="703"/>
      <c r="AD52" s="703"/>
      <c r="AE52" s="703"/>
      <c r="AF52" s="703"/>
      <c r="AG52" s="703"/>
      <c r="AH52" s="703"/>
      <c r="AI52" s="703"/>
      <c r="AJ52" s="703"/>
      <c r="AK52" s="703"/>
      <c r="AL52" s="703"/>
      <c r="AM52" s="703"/>
      <c r="AN52" s="703"/>
    </row>
    <row r="53" spans="1:40" s="4" customFormat="1" ht="13.5" hidden="1" customHeight="1" outlineLevel="1" thickBot="1" x14ac:dyDescent="0.2">
      <c r="B53" s="329"/>
      <c r="C53" s="121" t="str">
        <f>IF(D53="","","*5")</f>
        <v/>
      </c>
      <c r="D53" s="703"/>
      <c r="E53" s="703"/>
      <c r="F53" s="703"/>
      <c r="G53" s="703"/>
      <c r="H53" s="703"/>
      <c r="I53" s="703"/>
      <c r="J53" s="703"/>
      <c r="K53" s="703"/>
      <c r="L53" s="703"/>
      <c r="M53" s="703"/>
      <c r="N53" s="703"/>
      <c r="O53" s="703"/>
      <c r="P53" s="703"/>
      <c r="Q53" s="703"/>
      <c r="R53" s="703"/>
      <c r="S53" s="703"/>
      <c r="T53" s="703"/>
      <c r="U53" s="703"/>
      <c r="V53" s="703"/>
      <c r="W53" s="703"/>
      <c r="X53" s="703"/>
      <c r="Y53" s="703"/>
      <c r="Z53" s="703"/>
      <c r="AA53" s="703"/>
      <c r="AB53" s="703"/>
      <c r="AC53" s="703"/>
      <c r="AD53" s="703"/>
      <c r="AE53" s="703"/>
      <c r="AF53" s="703"/>
      <c r="AG53" s="703"/>
      <c r="AH53" s="703"/>
      <c r="AI53" s="703"/>
      <c r="AJ53" s="703"/>
      <c r="AK53" s="703"/>
      <c r="AL53" s="703"/>
      <c r="AM53" s="703"/>
      <c r="AN53" s="703"/>
    </row>
    <row r="54" spans="1:40" s="4" customFormat="1" ht="13.5" hidden="1" customHeight="1" outlineLevel="1" thickBot="1" x14ac:dyDescent="0.2">
      <c r="B54" s="329"/>
      <c r="C54" s="121" t="str">
        <f>IF(D54="","","*6")</f>
        <v/>
      </c>
      <c r="D54" s="703"/>
      <c r="E54" s="703"/>
      <c r="F54" s="703"/>
      <c r="G54" s="703"/>
      <c r="H54" s="703"/>
      <c r="I54" s="703"/>
      <c r="J54" s="703"/>
      <c r="K54" s="703"/>
      <c r="L54" s="703"/>
      <c r="M54" s="703"/>
      <c r="N54" s="703"/>
      <c r="O54" s="703"/>
      <c r="P54" s="703"/>
      <c r="Q54" s="703"/>
      <c r="R54" s="703"/>
      <c r="S54" s="703"/>
      <c r="T54" s="703"/>
      <c r="U54" s="703"/>
      <c r="V54" s="703"/>
      <c r="W54" s="703"/>
      <c r="X54" s="703"/>
      <c r="Y54" s="703"/>
      <c r="Z54" s="703"/>
      <c r="AA54" s="703"/>
      <c r="AB54" s="703"/>
      <c r="AC54" s="703"/>
      <c r="AD54" s="703"/>
      <c r="AE54" s="703"/>
      <c r="AF54" s="703"/>
      <c r="AG54" s="703"/>
      <c r="AH54" s="703"/>
      <c r="AI54" s="703"/>
      <c r="AJ54" s="703"/>
      <c r="AK54" s="703"/>
      <c r="AL54" s="703"/>
      <c r="AM54" s="703"/>
      <c r="AN54" s="703"/>
    </row>
    <row r="55" spans="1:40" s="4" customFormat="1" ht="13.5" hidden="1" customHeight="1" outlineLevel="1" thickBot="1" x14ac:dyDescent="0.2">
      <c r="B55" s="329"/>
      <c r="C55" s="121" t="str">
        <f>IF(D55="","","*7")</f>
        <v/>
      </c>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row>
    <row r="56" spans="1:40" s="4" customFormat="1" ht="16.5" hidden="1" customHeight="1" outlineLevel="1" thickBot="1" x14ac:dyDescent="0.2">
      <c r="B56" s="330"/>
      <c r="C56" s="313" t="str">
        <f>IF(D56="","","*8")</f>
        <v/>
      </c>
      <c r="D56" s="313"/>
      <c r="E56" s="313"/>
      <c r="F56" s="313"/>
      <c r="G56" s="313"/>
      <c r="H56" s="313"/>
      <c r="I56" s="313"/>
      <c r="J56" s="313"/>
      <c r="K56" s="313"/>
      <c r="L56" s="313"/>
      <c r="M56" s="313"/>
      <c r="N56" s="313"/>
      <c r="O56" s="313"/>
      <c r="P56" s="313"/>
      <c r="Q56" s="313"/>
      <c r="R56" s="313"/>
      <c r="S56" s="313"/>
      <c r="T56" s="313"/>
      <c r="U56" s="313"/>
      <c r="V56" s="313"/>
      <c r="W56" s="313"/>
      <c r="X56" s="313"/>
      <c r="Y56" s="313"/>
      <c r="Z56" s="313"/>
      <c r="AA56" s="313"/>
      <c r="AB56" s="313"/>
      <c r="AC56" s="313"/>
      <c r="AD56" s="313"/>
      <c r="AE56" s="313"/>
      <c r="AF56" s="313"/>
      <c r="AG56" s="313"/>
      <c r="AH56" s="313"/>
      <c r="AI56" s="313"/>
      <c r="AJ56" s="313"/>
      <c r="AK56" s="313"/>
      <c r="AL56" s="313"/>
      <c r="AM56" s="313"/>
      <c r="AN56" s="313"/>
    </row>
    <row r="57" spans="1:40" s="4" customFormat="1" ht="15" customHeight="1" collapsed="1" x14ac:dyDescent="0.15">
      <c r="A57" s="49"/>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row>
    <row r="58" spans="1:40" s="4" customFormat="1" ht="15" customHeight="1" x14ac:dyDescent="0.15"/>
    <row r="59" spans="1:40" s="4" customFormat="1" ht="15" customHeight="1" x14ac:dyDescent="0.15"/>
    <row r="60" spans="1:40" s="4" customFormat="1" ht="15" customHeight="1" x14ac:dyDescent="0.15"/>
    <row r="61" spans="1:40" s="4" customFormat="1" ht="15" customHeight="1" x14ac:dyDescent="0.15"/>
    <row r="62" spans="1:40" x14ac:dyDescent="0.1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row>
  </sheetData>
  <sheetProtection selectLockedCells="1" autoFilter="0"/>
  <protectedRanges>
    <protectedRange sqref="S31:T33 S16:T19" name="範囲2"/>
    <protectedRange sqref="L11:S11 X11:AE11" name="範囲1"/>
  </protectedRanges>
  <dataConsolidate/>
  <mergeCells count="80">
    <mergeCell ref="A22:B22"/>
    <mergeCell ref="A33:B33"/>
    <mergeCell ref="C33:R33"/>
    <mergeCell ref="S33:T33"/>
    <mergeCell ref="C22:R22"/>
    <mergeCell ref="S22:T22"/>
    <mergeCell ref="A27:B27"/>
    <mergeCell ref="A25:B25"/>
    <mergeCell ref="T11:W11"/>
    <mergeCell ref="X11:Y11"/>
    <mergeCell ref="H11:K11"/>
    <mergeCell ref="U15:AN15"/>
    <mergeCell ref="U16:AN16"/>
    <mergeCell ref="S16:T16"/>
    <mergeCell ref="U17:AN17"/>
    <mergeCell ref="A16:B16"/>
    <mergeCell ref="A32:B32"/>
    <mergeCell ref="C32:R32"/>
    <mergeCell ref="C31:R31"/>
    <mergeCell ref="C19:R19"/>
    <mergeCell ref="C16:R16"/>
    <mergeCell ref="A31:B31"/>
    <mergeCell ref="A19:B19"/>
    <mergeCell ref="S17:T17"/>
    <mergeCell ref="S32:T32"/>
    <mergeCell ref="S31:T31"/>
    <mergeCell ref="S19:T19"/>
    <mergeCell ref="S18:T18"/>
    <mergeCell ref="A23:B23"/>
    <mergeCell ref="C23:R23"/>
    <mergeCell ref="S35:Z35"/>
    <mergeCell ref="H35:R35"/>
    <mergeCell ref="AA35:AN35"/>
    <mergeCell ref="U19:AN19"/>
    <mergeCell ref="U18:AN18"/>
    <mergeCell ref="U22:AN23"/>
    <mergeCell ref="S23:T23"/>
    <mergeCell ref="U31:AN32"/>
    <mergeCell ref="C27:R27"/>
    <mergeCell ref="S27:T27"/>
    <mergeCell ref="C25:R25"/>
    <mergeCell ref="S25:T25"/>
    <mergeCell ref="A2:AN2"/>
    <mergeCell ref="A4:AM5"/>
    <mergeCell ref="A17:B17"/>
    <mergeCell ref="A18:B18"/>
    <mergeCell ref="C18:R18"/>
    <mergeCell ref="C17:R17"/>
    <mergeCell ref="H7:W7"/>
    <mergeCell ref="A7:G7"/>
    <mergeCell ref="A8:G8"/>
    <mergeCell ref="H8:W8"/>
    <mergeCell ref="A15:R15"/>
    <mergeCell ref="S15:T15"/>
    <mergeCell ref="A11:G11"/>
    <mergeCell ref="A10:G10"/>
    <mergeCell ref="A9:G9"/>
    <mergeCell ref="H9:W9"/>
    <mergeCell ref="D54:AN54"/>
    <mergeCell ref="D53:AN53"/>
    <mergeCell ref="D52:AN52"/>
    <mergeCell ref="D49:AN49"/>
    <mergeCell ref="D50:AN50"/>
    <mergeCell ref="D51:AN51"/>
    <mergeCell ref="C39:G39"/>
    <mergeCell ref="H39:AN39"/>
    <mergeCell ref="U24:AN24"/>
    <mergeCell ref="B43:AM47"/>
    <mergeCell ref="A39:B39"/>
    <mergeCell ref="A37:B37"/>
    <mergeCell ref="C37:M37"/>
    <mergeCell ref="N37:O37"/>
    <mergeCell ref="P37:Z37"/>
    <mergeCell ref="A29:B29"/>
    <mergeCell ref="C29:R29"/>
    <mergeCell ref="S29:T29"/>
    <mergeCell ref="A35:G35"/>
    <mergeCell ref="A24:B24"/>
    <mergeCell ref="C24:R24"/>
    <mergeCell ref="S24:T24"/>
  </mergeCells>
  <phoneticPr fontId="4"/>
  <dataValidations count="7">
    <dataValidation allowBlank="1" showInputMessage="1" sqref="A40:A41" xr:uid="{00000000-0002-0000-0300-000000000000}"/>
    <dataValidation type="list" allowBlank="1" showInputMessage="1" sqref="A39:B39 A37:B37 A16:B19 A27 A31:B33 B22:B24 A22:A25 A29 B27:B29" xr:uid="{00000000-0002-0000-0300-000001000000}">
      <formula1>"□,■"</formula1>
    </dataValidation>
    <dataValidation type="list" allowBlank="1" showInputMessage="1" showErrorMessage="1" sqref="C49:C54" xr:uid="{00000000-0002-0000-0300-000002000000}">
      <formula1>"*1,*2,*3,*4,*5,*6,*7,*8,"</formula1>
    </dataValidation>
    <dataValidation type="list" allowBlank="1" showInputMessage="1" sqref="C55:C56" xr:uid="{00000000-0002-0000-0300-000003000000}">
      <formula1>"*1,*2,*3,*4,*5,*6,*7,*8,"</formula1>
    </dataValidation>
    <dataValidation type="list" allowBlank="1" showInputMessage="1" showErrorMessage="1" sqref="A10:G10" xr:uid="{00000000-0002-0000-0300-000004000000}">
      <formula1>"□ 基本契約, ■ 基本契約"</formula1>
    </dataValidation>
    <dataValidation type="list" allowBlank="1" showInputMessage="1" showErrorMessage="1" sqref="A11:G11" xr:uid="{00000000-0002-0000-0300-000005000000}">
      <formula1>"□ 追加・変更契約, ■ 追加・変更契約"</formula1>
    </dataValidation>
    <dataValidation type="list" allowBlank="1" showInputMessage="1" showErrorMessage="1" sqref="N37:O37" xr:uid="{00000000-0002-0000-0300-000006000000}">
      <formula1>"□,■"</formula1>
    </dataValidation>
  </dataValidations>
  <printOptions horizontalCentered="1"/>
  <pageMargins left="0.39370078740157483" right="0.39370078740157483" top="0.59055118110236227" bottom="0.39370078740157483" header="0.35433070866141736" footer="0.11811023622047245"/>
  <pageSetup paperSize="9" scale="85" fitToHeight="0" orientation="portrait" r:id="rId1"/>
  <headerFooter alignWithMargins="0">
    <oddHeader>&amp;C&amp;"ＭＳ Ｐゴシック,太字"
&amp;R&amp;"メイリオ,レギュラー"&amp;10
No.　&amp;P</oddHeader>
    <oddFooter>&amp;L&amp;"メイリオ,レギュラー"&amp;8signage_application_202209</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WF62"/>
  <sheetViews>
    <sheetView view="pageBreakPreview" zoomScaleNormal="85" zoomScaleSheetLayoutView="100" workbookViewId="0">
      <selection activeCell="BJ17" sqref="BJ17"/>
    </sheetView>
  </sheetViews>
  <sheetFormatPr defaultColWidth="3.125" defaultRowHeight="13.5" x14ac:dyDescent="0.15"/>
  <cols>
    <col min="1" max="1" width="0.875" style="393" customWidth="1"/>
    <col min="2" max="13" width="3.125" style="393"/>
    <col min="14" max="14" width="3.75" style="393" bestFit="1" customWidth="1"/>
    <col min="15" max="15" width="3.125" style="393"/>
    <col min="16" max="16" width="3.75" style="393" bestFit="1" customWidth="1"/>
    <col min="17" max="27" width="3.125" style="393"/>
    <col min="28" max="28" width="3.75" style="393" bestFit="1" customWidth="1"/>
    <col min="29" max="29" width="3.125" style="393"/>
    <col min="30" max="30" width="21.625" style="393" customWidth="1"/>
    <col min="31" max="252" width="3.125" style="393"/>
    <col min="253" max="253" width="0.875" style="393" customWidth="1"/>
    <col min="254" max="265" width="3.125" style="393"/>
    <col min="266" max="266" width="3.75" style="393" bestFit="1" customWidth="1"/>
    <col min="267" max="267" width="3.125" style="393"/>
    <col min="268" max="268" width="3.75" style="393" bestFit="1" customWidth="1"/>
    <col min="269" max="279" width="3.125" style="393"/>
    <col min="280" max="280" width="3.75" style="393" bestFit="1" customWidth="1"/>
    <col min="281" max="508" width="3.125" style="393"/>
    <col min="509" max="509" width="0.875" style="393" customWidth="1"/>
    <col min="510" max="521" width="3.125" style="393"/>
    <col min="522" max="522" width="3.75" style="393" bestFit="1" customWidth="1"/>
    <col min="523" max="523" width="3.125" style="393"/>
    <col min="524" max="524" width="3.75" style="393" bestFit="1" customWidth="1"/>
    <col min="525" max="535" width="3.125" style="393"/>
    <col min="536" max="536" width="3.75" style="393" bestFit="1" customWidth="1"/>
    <col min="537" max="764" width="3.125" style="393"/>
    <col min="765" max="765" width="0.875" style="393" customWidth="1"/>
    <col min="766" max="777" width="3.125" style="393"/>
    <col min="778" max="778" width="3.75" style="393" bestFit="1" customWidth="1"/>
    <col min="779" max="779" width="3.125" style="393"/>
    <col min="780" max="780" width="3.75" style="393" bestFit="1" customWidth="1"/>
    <col min="781" max="791" width="3.125" style="393"/>
    <col min="792" max="792" width="3.75" style="393" bestFit="1" customWidth="1"/>
    <col min="793" max="1020" width="3.125" style="393"/>
    <col min="1021" max="1021" width="0.875" style="393" customWidth="1"/>
    <col min="1022" max="1033" width="3.125" style="393"/>
    <col min="1034" max="1034" width="3.75" style="393" bestFit="1" customWidth="1"/>
    <col min="1035" max="1035" width="3.125" style="393"/>
    <col min="1036" max="1036" width="3.75" style="393" bestFit="1" customWidth="1"/>
    <col min="1037" max="1047" width="3.125" style="393"/>
    <col min="1048" max="1048" width="3.75" style="393" bestFit="1" customWidth="1"/>
    <col min="1049" max="1276" width="3.125" style="393"/>
    <col min="1277" max="1277" width="0.875" style="393" customWidth="1"/>
    <col min="1278" max="1289" width="3.125" style="393"/>
    <col min="1290" max="1290" width="3.75" style="393" bestFit="1" customWidth="1"/>
    <col min="1291" max="1291" width="3.125" style="393"/>
    <col min="1292" max="1292" width="3.75" style="393" bestFit="1" customWidth="1"/>
    <col min="1293" max="1303" width="3.125" style="393"/>
    <col min="1304" max="1304" width="3.75" style="393" bestFit="1" customWidth="1"/>
    <col min="1305" max="1532" width="3.125" style="393"/>
    <col min="1533" max="1533" width="0.875" style="393" customWidth="1"/>
    <col min="1534" max="1545" width="3.125" style="393"/>
    <col min="1546" max="1546" width="3.75" style="393" bestFit="1" customWidth="1"/>
    <col min="1547" max="1547" width="3.125" style="393"/>
    <col min="1548" max="1548" width="3.75" style="393" bestFit="1" customWidth="1"/>
    <col min="1549" max="1559" width="3.125" style="393"/>
    <col min="1560" max="1560" width="3.75" style="393" bestFit="1" customWidth="1"/>
    <col min="1561" max="1788" width="3.125" style="393"/>
    <col min="1789" max="1789" width="0.875" style="393" customWidth="1"/>
    <col min="1790" max="1801" width="3.125" style="393"/>
    <col min="1802" max="1802" width="3.75" style="393" bestFit="1" customWidth="1"/>
    <col min="1803" max="1803" width="3.125" style="393"/>
    <col min="1804" max="1804" width="3.75" style="393" bestFit="1" customWidth="1"/>
    <col min="1805" max="1815" width="3.125" style="393"/>
    <col min="1816" max="1816" width="3.75" style="393" bestFit="1" customWidth="1"/>
    <col min="1817" max="2044" width="3.125" style="393"/>
    <col min="2045" max="2045" width="0.875" style="393" customWidth="1"/>
    <col min="2046" max="2057" width="3.125" style="393"/>
    <col min="2058" max="2058" width="3.75" style="393" bestFit="1" customWidth="1"/>
    <col min="2059" max="2059" width="3.125" style="393"/>
    <col min="2060" max="2060" width="3.75" style="393" bestFit="1" customWidth="1"/>
    <col min="2061" max="2071" width="3.125" style="393"/>
    <col min="2072" max="2072" width="3.75" style="393" bestFit="1" customWidth="1"/>
    <col min="2073" max="2300" width="3.125" style="393"/>
    <col min="2301" max="2301" width="0.875" style="393" customWidth="1"/>
    <col min="2302" max="2313" width="3.125" style="393"/>
    <col min="2314" max="2314" width="3.75" style="393" bestFit="1" customWidth="1"/>
    <col min="2315" max="2315" width="3.125" style="393"/>
    <col min="2316" max="2316" width="3.75" style="393" bestFit="1" customWidth="1"/>
    <col min="2317" max="2327" width="3.125" style="393"/>
    <col min="2328" max="2328" width="3.75" style="393" bestFit="1" customWidth="1"/>
    <col min="2329" max="2556" width="3.125" style="393"/>
    <col min="2557" max="2557" width="0.875" style="393" customWidth="1"/>
    <col min="2558" max="2569" width="3.125" style="393"/>
    <col min="2570" max="2570" width="3.75" style="393" bestFit="1" customWidth="1"/>
    <col min="2571" max="2571" width="3.125" style="393"/>
    <col min="2572" max="2572" width="3.75" style="393" bestFit="1" customWidth="1"/>
    <col min="2573" max="2583" width="3.125" style="393"/>
    <col min="2584" max="2584" width="3.75" style="393" bestFit="1" customWidth="1"/>
    <col min="2585" max="2812" width="3.125" style="393"/>
    <col min="2813" max="2813" width="0.875" style="393" customWidth="1"/>
    <col min="2814" max="2825" width="3.125" style="393"/>
    <col min="2826" max="2826" width="3.75" style="393" bestFit="1" customWidth="1"/>
    <col min="2827" max="2827" width="3.125" style="393"/>
    <col min="2828" max="2828" width="3.75" style="393" bestFit="1" customWidth="1"/>
    <col min="2829" max="2839" width="3.125" style="393"/>
    <col min="2840" max="2840" width="3.75" style="393" bestFit="1" customWidth="1"/>
    <col min="2841" max="3068" width="3.125" style="393"/>
    <col min="3069" max="3069" width="0.875" style="393" customWidth="1"/>
    <col min="3070" max="3081" width="3.125" style="393"/>
    <col min="3082" max="3082" width="3.75" style="393" bestFit="1" customWidth="1"/>
    <col min="3083" max="3083" width="3.125" style="393"/>
    <col min="3084" max="3084" width="3.75" style="393" bestFit="1" customWidth="1"/>
    <col min="3085" max="3095" width="3.125" style="393"/>
    <col min="3096" max="3096" width="3.75" style="393" bestFit="1" customWidth="1"/>
    <col min="3097" max="3324" width="3.125" style="393"/>
    <col min="3325" max="3325" width="0.875" style="393" customWidth="1"/>
    <col min="3326" max="3337" width="3.125" style="393"/>
    <col min="3338" max="3338" width="3.75" style="393" bestFit="1" customWidth="1"/>
    <col min="3339" max="3339" width="3.125" style="393"/>
    <col min="3340" max="3340" width="3.75" style="393" bestFit="1" customWidth="1"/>
    <col min="3341" max="3351" width="3.125" style="393"/>
    <col min="3352" max="3352" width="3.75" style="393" bestFit="1" customWidth="1"/>
    <col min="3353" max="3580" width="3.125" style="393"/>
    <col min="3581" max="3581" width="0.875" style="393" customWidth="1"/>
    <col min="3582" max="3593" width="3.125" style="393"/>
    <col min="3594" max="3594" width="3.75" style="393" bestFit="1" customWidth="1"/>
    <col min="3595" max="3595" width="3.125" style="393"/>
    <col min="3596" max="3596" width="3.75" style="393" bestFit="1" customWidth="1"/>
    <col min="3597" max="3607" width="3.125" style="393"/>
    <col min="3608" max="3608" width="3.75" style="393" bestFit="1" customWidth="1"/>
    <col min="3609" max="3836" width="3.125" style="393"/>
    <col min="3837" max="3837" width="0.875" style="393" customWidth="1"/>
    <col min="3838" max="3849" width="3.125" style="393"/>
    <col min="3850" max="3850" width="3.75" style="393" bestFit="1" customWidth="1"/>
    <col min="3851" max="3851" width="3.125" style="393"/>
    <col min="3852" max="3852" width="3.75" style="393" bestFit="1" customWidth="1"/>
    <col min="3853" max="3863" width="3.125" style="393"/>
    <col min="3864" max="3864" width="3.75" style="393" bestFit="1" customWidth="1"/>
    <col min="3865" max="4092" width="3.125" style="393"/>
    <col min="4093" max="4093" width="0.875" style="393" customWidth="1"/>
    <col min="4094" max="4105" width="3.125" style="393"/>
    <col min="4106" max="4106" width="3.75" style="393" bestFit="1" customWidth="1"/>
    <col min="4107" max="4107" width="3.125" style="393"/>
    <col min="4108" max="4108" width="3.75" style="393" bestFit="1" customWidth="1"/>
    <col min="4109" max="4119" width="3.125" style="393"/>
    <col min="4120" max="4120" width="3.75" style="393" bestFit="1" customWidth="1"/>
    <col min="4121" max="4348" width="3.125" style="393"/>
    <col min="4349" max="4349" width="0.875" style="393" customWidth="1"/>
    <col min="4350" max="4361" width="3.125" style="393"/>
    <col min="4362" max="4362" width="3.75" style="393" bestFit="1" customWidth="1"/>
    <col min="4363" max="4363" width="3.125" style="393"/>
    <col min="4364" max="4364" width="3.75" style="393" bestFit="1" customWidth="1"/>
    <col min="4365" max="4375" width="3.125" style="393"/>
    <col min="4376" max="4376" width="3.75" style="393" bestFit="1" customWidth="1"/>
    <col min="4377" max="4604" width="3.125" style="393"/>
    <col min="4605" max="4605" width="0.875" style="393" customWidth="1"/>
    <col min="4606" max="4617" width="3.125" style="393"/>
    <col min="4618" max="4618" width="3.75" style="393" bestFit="1" customWidth="1"/>
    <col min="4619" max="4619" width="3.125" style="393"/>
    <col min="4620" max="4620" width="3.75" style="393" bestFit="1" customWidth="1"/>
    <col min="4621" max="4631" width="3.125" style="393"/>
    <col min="4632" max="4632" width="3.75" style="393" bestFit="1" customWidth="1"/>
    <col min="4633" max="4860" width="3.125" style="393"/>
    <col min="4861" max="4861" width="0.875" style="393" customWidth="1"/>
    <col min="4862" max="4873" width="3.125" style="393"/>
    <col min="4874" max="4874" width="3.75" style="393" bestFit="1" customWidth="1"/>
    <col min="4875" max="4875" width="3.125" style="393"/>
    <col min="4876" max="4876" width="3.75" style="393" bestFit="1" customWidth="1"/>
    <col min="4877" max="4887" width="3.125" style="393"/>
    <col min="4888" max="4888" width="3.75" style="393" bestFit="1" customWidth="1"/>
    <col min="4889" max="5116" width="3.125" style="393"/>
    <col min="5117" max="5117" width="0.875" style="393" customWidth="1"/>
    <col min="5118" max="5129" width="3.125" style="393"/>
    <col min="5130" max="5130" width="3.75" style="393" bestFit="1" customWidth="1"/>
    <col min="5131" max="5131" width="3.125" style="393"/>
    <col min="5132" max="5132" width="3.75" style="393" bestFit="1" customWidth="1"/>
    <col min="5133" max="5143" width="3.125" style="393"/>
    <col min="5144" max="5144" width="3.75" style="393" bestFit="1" customWidth="1"/>
    <col min="5145" max="5372" width="3.125" style="393"/>
    <col min="5373" max="5373" width="0.875" style="393" customWidth="1"/>
    <col min="5374" max="5385" width="3.125" style="393"/>
    <col min="5386" max="5386" width="3.75" style="393" bestFit="1" customWidth="1"/>
    <col min="5387" max="5387" width="3.125" style="393"/>
    <col min="5388" max="5388" width="3.75" style="393" bestFit="1" customWidth="1"/>
    <col min="5389" max="5399" width="3.125" style="393"/>
    <col min="5400" max="5400" width="3.75" style="393" bestFit="1" customWidth="1"/>
    <col min="5401" max="5628" width="3.125" style="393"/>
    <col min="5629" max="5629" width="0.875" style="393" customWidth="1"/>
    <col min="5630" max="5641" width="3.125" style="393"/>
    <col min="5642" max="5642" width="3.75" style="393" bestFit="1" customWidth="1"/>
    <col min="5643" max="5643" width="3.125" style="393"/>
    <col min="5644" max="5644" width="3.75" style="393" bestFit="1" customWidth="1"/>
    <col min="5645" max="5655" width="3.125" style="393"/>
    <col min="5656" max="5656" width="3.75" style="393" bestFit="1" customWidth="1"/>
    <col min="5657" max="5884" width="3.125" style="393"/>
    <col min="5885" max="5885" width="0.875" style="393" customWidth="1"/>
    <col min="5886" max="5897" width="3.125" style="393"/>
    <col min="5898" max="5898" width="3.75" style="393" bestFit="1" customWidth="1"/>
    <col min="5899" max="5899" width="3.125" style="393"/>
    <col min="5900" max="5900" width="3.75" style="393" bestFit="1" customWidth="1"/>
    <col min="5901" max="5911" width="3.125" style="393"/>
    <col min="5912" max="5912" width="3.75" style="393" bestFit="1" customWidth="1"/>
    <col min="5913" max="6140" width="3.125" style="393"/>
    <col min="6141" max="6141" width="0.875" style="393" customWidth="1"/>
    <col min="6142" max="6153" width="3.125" style="393"/>
    <col min="6154" max="6154" width="3.75" style="393" bestFit="1" customWidth="1"/>
    <col min="6155" max="6155" width="3.125" style="393"/>
    <col min="6156" max="6156" width="3.75" style="393" bestFit="1" customWidth="1"/>
    <col min="6157" max="6167" width="3.125" style="393"/>
    <col min="6168" max="6168" width="3.75" style="393" bestFit="1" customWidth="1"/>
    <col min="6169" max="6396" width="3.125" style="393"/>
    <col min="6397" max="6397" width="0.875" style="393" customWidth="1"/>
    <col min="6398" max="6409" width="3.125" style="393"/>
    <col min="6410" max="6410" width="3.75" style="393" bestFit="1" customWidth="1"/>
    <col min="6411" max="6411" width="3.125" style="393"/>
    <col min="6412" max="6412" width="3.75" style="393" bestFit="1" customWidth="1"/>
    <col min="6413" max="6423" width="3.125" style="393"/>
    <col min="6424" max="6424" width="3.75" style="393" bestFit="1" customWidth="1"/>
    <col min="6425" max="6652" width="3.125" style="393"/>
    <col min="6653" max="6653" width="0.875" style="393" customWidth="1"/>
    <col min="6654" max="6665" width="3.125" style="393"/>
    <col min="6666" max="6666" width="3.75" style="393" bestFit="1" customWidth="1"/>
    <col min="6667" max="6667" width="3.125" style="393"/>
    <col min="6668" max="6668" width="3.75" style="393" bestFit="1" customWidth="1"/>
    <col min="6669" max="6679" width="3.125" style="393"/>
    <col min="6680" max="6680" width="3.75" style="393" bestFit="1" customWidth="1"/>
    <col min="6681" max="6908" width="3.125" style="393"/>
    <col min="6909" max="6909" width="0.875" style="393" customWidth="1"/>
    <col min="6910" max="6921" width="3.125" style="393"/>
    <col min="6922" max="6922" width="3.75" style="393" bestFit="1" customWidth="1"/>
    <col min="6923" max="6923" width="3.125" style="393"/>
    <col min="6924" max="6924" width="3.75" style="393" bestFit="1" customWidth="1"/>
    <col min="6925" max="6935" width="3.125" style="393"/>
    <col min="6936" max="6936" width="3.75" style="393" bestFit="1" customWidth="1"/>
    <col min="6937" max="7164" width="3.125" style="393"/>
    <col min="7165" max="7165" width="0.875" style="393" customWidth="1"/>
    <col min="7166" max="7177" width="3.125" style="393"/>
    <col min="7178" max="7178" width="3.75" style="393" bestFit="1" customWidth="1"/>
    <col min="7179" max="7179" width="3.125" style="393"/>
    <col min="7180" max="7180" width="3.75" style="393" bestFit="1" customWidth="1"/>
    <col min="7181" max="7191" width="3.125" style="393"/>
    <col min="7192" max="7192" width="3.75" style="393" bestFit="1" customWidth="1"/>
    <col min="7193" max="7420" width="3.125" style="393"/>
    <col min="7421" max="7421" width="0.875" style="393" customWidth="1"/>
    <col min="7422" max="7433" width="3.125" style="393"/>
    <col min="7434" max="7434" width="3.75" style="393" bestFit="1" customWidth="1"/>
    <col min="7435" max="7435" width="3.125" style="393"/>
    <col min="7436" max="7436" width="3.75" style="393" bestFit="1" customWidth="1"/>
    <col min="7437" max="7447" width="3.125" style="393"/>
    <col min="7448" max="7448" width="3.75" style="393" bestFit="1" customWidth="1"/>
    <col min="7449" max="7676" width="3.125" style="393"/>
    <col min="7677" max="7677" width="0.875" style="393" customWidth="1"/>
    <col min="7678" max="7689" width="3.125" style="393"/>
    <col min="7690" max="7690" width="3.75" style="393" bestFit="1" customWidth="1"/>
    <col min="7691" max="7691" width="3.125" style="393"/>
    <col min="7692" max="7692" width="3.75" style="393" bestFit="1" customWidth="1"/>
    <col min="7693" max="7703" width="3.125" style="393"/>
    <col min="7704" max="7704" width="3.75" style="393" bestFit="1" customWidth="1"/>
    <col min="7705" max="7932" width="3.125" style="393"/>
    <col min="7933" max="7933" width="0.875" style="393" customWidth="1"/>
    <col min="7934" max="7945" width="3.125" style="393"/>
    <col min="7946" max="7946" width="3.75" style="393" bestFit="1" customWidth="1"/>
    <col min="7947" max="7947" width="3.125" style="393"/>
    <col min="7948" max="7948" width="3.75" style="393" bestFit="1" customWidth="1"/>
    <col min="7949" max="7959" width="3.125" style="393"/>
    <col min="7960" max="7960" width="3.75" style="393" bestFit="1" customWidth="1"/>
    <col min="7961" max="8188" width="3.125" style="393"/>
    <col min="8189" max="8189" width="0.875" style="393" customWidth="1"/>
    <col min="8190" max="8201" width="3.125" style="393"/>
    <col min="8202" max="8202" width="3.75" style="393" bestFit="1" customWidth="1"/>
    <col min="8203" max="8203" width="3.125" style="393"/>
    <col min="8204" max="8204" width="3.75" style="393" bestFit="1" customWidth="1"/>
    <col min="8205" max="8215" width="3.125" style="393"/>
    <col min="8216" max="8216" width="3.75" style="393" bestFit="1" customWidth="1"/>
    <col min="8217" max="8444" width="3.125" style="393"/>
    <col min="8445" max="8445" width="0.875" style="393" customWidth="1"/>
    <col min="8446" max="8457" width="3.125" style="393"/>
    <col min="8458" max="8458" width="3.75" style="393" bestFit="1" customWidth="1"/>
    <col min="8459" max="8459" width="3.125" style="393"/>
    <col min="8460" max="8460" width="3.75" style="393" bestFit="1" customWidth="1"/>
    <col min="8461" max="8471" width="3.125" style="393"/>
    <col min="8472" max="8472" width="3.75" style="393" bestFit="1" customWidth="1"/>
    <col min="8473" max="8700" width="3.125" style="393"/>
    <col min="8701" max="8701" width="0.875" style="393" customWidth="1"/>
    <col min="8702" max="8713" width="3.125" style="393"/>
    <col min="8714" max="8714" width="3.75" style="393" bestFit="1" customWidth="1"/>
    <col min="8715" max="8715" width="3.125" style="393"/>
    <col min="8716" max="8716" width="3.75" style="393" bestFit="1" customWidth="1"/>
    <col min="8717" max="8727" width="3.125" style="393"/>
    <col min="8728" max="8728" width="3.75" style="393" bestFit="1" customWidth="1"/>
    <col min="8729" max="8956" width="3.125" style="393"/>
    <col min="8957" max="8957" width="0.875" style="393" customWidth="1"/>
    <col min="8958" max="8969" width="3.125" style="393"/>
    <col min="8970" max="8970" width="3.75" style="393" bestFit="1" customWidth="1"/>
    <col min="8971" max="8971" width="3.125" style="393"/>
    <col min="8972" max="8972" width="3.75" style="393" bestFit="1" customWidth="1"/>
    <col min="8973" max="8983" width="3.125" style="393"/>
    <col min="8984" max="8984" width="3.75" style="393" bestFit="1" customWidth="1"/>
    <col min="8985" max="9212" width="3.125" style="393"/>
    <col min="9213" max="9213" width="0.875" style="393" customWidth="1"/>
    <col min="9214" max="9225" width="3.125" style="393"/>
    <col min="9226" max="9226" width="3.75" style="393" bestFit="1" customWidth="1"/>
    <col min="9227" max="9227" width="3.125" style="393"/>
    <col min="9228" max="9228" width="3.75" style="393" bestFit="1" customWidth="1"/>
    <col min="9229" max="9239" width="3.125" style="393"/>
    <col min="9240" max="9240" width="3.75" style="393" bestFit="1" customWidth="1"/>
    <col min="9241" max="9468" width="3.125" style="393"/>
    <col min="9469" max="9469" width="0.875" style="393" customWidth="1"/>
    <col min="9470" max="9481" width="3.125" style="393"/>
    <col min="9482" max="9482" width="3.75" style="393" bestFit="1" customWidth="1"/>
    <col min="9483" max="9483" width="3.125" style="393"/>
    <col min="9484" max="9484" width="3.75" style="393" bestFit="1" customWidth="1"/>
    <col min="9485" max="9495" width="3.125" style="393"/>
    <col min="9496" max="9496" width="3.75" style="393" bestFit="1" customWidth="1"/>
    <col min="9497" max="9724" width="3.125" style="393"/>
    <col min="9725" max="9725" width="0.875" style="393" customWidth="1"/>
    <col min="9726" max="9737" width="3.125" style="393"/>
    <col min="9738" max="9738" width="3.75" style="393" bestFit="1" customWidth="1"/>
    <col min="9739" max="9739" width="3.125" style="393"/>
    <col min="9740" max="9740" width="3.75" style="393" bestFit="1" customWidth="1"/>
    <col min="9741" max="9751" width="3.125" style="393"/>
    <col min="9752" max="9752" width="3.75" style="393" bestFit="1" customWidth="1"/>
    <col min="9753" max="9980" width="3.125" style="393"/>
    <col min="9981" max="9981" width="0.875" style="393" customWidth="1"/>
    <col min="9982" max="9993" width="3.125" style="393"/>
    <col min="9994" max="9994" width="3.75" style="393" bestFit="1" customWidth="1"/>
    <col min="9995" max="9995" width="3.125" style="393"/>
    <col min="9996" max="9996" width="3.75" style="393" bestFit="1" customWidth="1"/>
    <col min="9997" max="10007" width="3.125" style="393"/>
    <col min="10008" max="10008" width="3.75" style="393" bestFit="1" customWidth="1"/>
    <col min="10009" max="10236" width="3.125" style="393"/>
    <col min="10237" max="10237" width="0.875" style="393" customWidth="1"/>
    <col min="10238" max="10249" width="3.125" style="393"/>
    <col min="10250" max="10250" width="3.75" style="393" bestFit="1" customWidth="1"/>
    <col min="10251" max="10251" width="3.125" style="393"/>
    <col min="10252" max="10252" width="3.75" style="393" bestFit="1" customWidth="1"/>
    <col min="10253" max="10263" width="3.125" style="393"/>
    <col min="10264" max="10264" width="3.75" style="393" bestFit="1" customWidth="1"/>
    <col min="10265" max="10492" width="3.125" style="393"/>
    <col min="10493" max="10493" width="0.875" style="393" customWidth="1"/>
    <col min="10494" max="10505" width="3.125" style="393"/>
    <col min="10506" max="10506" width="3.75" style="393" bestFit="1" customWidth="1"/>
    <col min="10507" max="10507" width="3.125" style="393"/>
    <col min="10508" max="10508" width="3.75" style="393" bestFit="1" customWidth="1"/>
    <col min="10509" max="10519" width="3.125" style="393"/>
    <col min="10520" max="10520" width="3.75" style="393" bestFit="1" customWidth="1"/>
    <col min="10521" max="10748" width="3.125" style="393"/>
    <col min="10749" max="10749" width="0.875" style="393" customWidth="1"/>
    <col min="10750" max="10761" width="3.125" style="393"/>
    <col min="10762" max="10762" width="3.75" style="393" bestFit="1" customWidth="1"/>
    <col min="10763" max="10763" width="3.125" style="393"/>
    <col min="10764" max="10764" width="3.75" style="393" bestFit="1" customWidth="1"/>
    <col min="10765" max="10775" width="3.125" style="393"/>
    <col min="10776" max="10776" width="3.75" style="393" bestFit="1" customWidth="1"/>
    <col min="10777" max="11004" width="3.125" style="393"/>
    <col min="11005" max="11005" width="0.875" style="393" customWidth="1"/>
    <col min="11006" max="11017" width="3.125" style="393"/>
    <col min="11018" max="11018" width="3.75" style="393" bestFit="1" customWidth="1"/>
    <col min="11019" max="11019" width="3.125" style="393"/>
    <col min="11020" max="11020" width="3.75" style="393" bestFit="1" customWidth="1"/>
    <col min="11021" max="11031" width="3.125" style="393"/>
    <col min="11032" max="11032" width="3.75" style="393" bestFit="1" customWidth="1"/>
    <col min="11033" max="11260" width="3.125" style="393"/>
    <col min="11261" max="11261" width="0.875" style="393" customWidth="1"/>
    <col min="11262" max="11273" width="3.125" style="393"/>
    <col min="11274" max="11274" width="3.75" style="393" bestFit="1" customWidth="1"/>
    <col min="11275" max="11275" width="3.125" style="393"/>
    <col min="11276" max="11276" width="3.75" style="393" bestFit="1" customWidth="1"/>
    <col min="11277" max="11287" width="3.125" style="393"/>
    <col min="11288" max="11288" width="3.75" style="393" bestFit="1" customWidth="1"/>
    <col min="11289" max="11516" width="3.125" style="393"/>
    <col min="11517" max="11517" width="0.875" style="393" customWidth="1"/>
    <col min="11518" max="11529" width="3.125" style="393"/>
    <col min="11530" max="11530" width="3.75" style="393" bestFit="1" customWidth="1"/>
    <col min="11531" max="11531" width="3.125" style="393"/>
    <col min="11532" max="11532" width="3.75" style="393" bestFit="1" customWidth="1"/>
    <col min="11533" max="11543" width="3.125" style="393"/>
    <col min="11544" max="11544" width="3.75" style="393" bestFit="1" customWidth="1"/>
    <col min="11545" max="11772" width="3.125" style="393"/>
    <col min="11773" max="11773" width="0.875" style="393" customWidth="1"/>
    <col min="11774" max="11785" width="3.125" style="393"/>
    <col min="11786" max="11786" width="3.75" style="393" bestFit="1" customWidth="1"/>
    <col min="11787" max="11787" width="3.125" style="393"/>
    <col min="11788" max="11788" width="3.75" style="393" bestFit="1" customWidth="1"/>
    <col min="11789" max="11799" width="3.125" style="393"/>
    <col min="11800" max="11800" width="3.75" style="393" bestFit="1" customWidth="1"/>
    <col min="11801" max="12028" width="3.125" style="393"/>
    <col min="12029" max="12029" width="0.875" style="393" customWidth="1"/>
    <col min="12030" max="12041" width="3.125" style="393"/>
    <col min="12042" max="12042" width="3.75" style="393" bestFit="1" customWidth="1"/>
    <col min="12043" max="12043" width="3.125" style="393"/>
    <col min="12044" max="12044" width="3.75" style="393" bestFit="1" customWidth="1"/>
    <col min="12045" max="12055" width="3.125" style="393"/>
    <col min="12056" max="12056" width="3.75" style="393" bestFit="1" customWidth="1"/>
    <col min="12057" max="12284" width="3.125" style="393"/>
    <col min="12285" max="12285" width="0.875" style="393" customWidth="1"/>
    <col min="12286" max="12297" width="3.125" style="393"/>
    <col min="12298" max="12298" width="3.75" style="393" bestFit="1" customWidth="1"/>
    <col min="12299" max="12299" width="3.125" style="393"/>
    <col min="12300" max="12300" width="3.75" style="393" bestFit="1" customWidth="1"/>
    <col min="12301" max="12311" width="3.125" style="393"/>
    <col min="12312" max="12312" width="3.75" style="393" bestFit="1" customWidth="1"/>
    <col min="12313" max="12540" width="3.125" style="393"/>
    <col min="12541" max="12541" width="0.875" style="393" customWidth="1"/>
    <col min="12542" max="12553" width="3.125" style="393"/>
    <col min="12554" max="12554" width="3.75" style="393" bestFit="1" customWidth="1"/>
    <col min="12555" max="12555" width="3.125" style="393"/>
    <col min="12556" max="12556" width="3.75" style="393" bestFit="1" customWidth="1"/>
    <col min="12557" max="12567" width="3.125" style="393"/>
    <col min="12568" max="12568" width="3.75" style="393" bestFit="1" customWidth="1"/>
    <col min="12569" max="12796" width="3.125" style="393"/>
    <col min="12797" max="12797" width="0.875" style="393" customWidth="1"/>
    <col min="12798" max="12809" width="3.125" style="393"/>
    <col min="12810" max="12810" width="3.75" style="393" bestFit="1" customWidth="1"/>
    <col min="12811" max="12811" width="3.125" style="393"/>
    <col min="12812" max="12812" width="3.75" style="393" bestFit="1" customWidth="1"/>
    <col min="12813" max="12823" width="3.125" style="393"/>
    <col min="12824" max="12824" width="3.75" style="393" bestFit="1" customWidth="1"/>
    <col min="12825" max="13052" width="3.125" style="393"/>
    <col min="13053" max="13053" width="0.875" style="393" customWidth="1"/>
    <col min="13054" max="13065" width="3.125" style="393"/>
    <col min="13066" max="13066" width="3.75" style="393" bestFit="1" customWidth="1"/>
    <col min="13067" max="13067" width="3.125" style="393"/>
    <col min="13068" max="13068" width="3.75" style="393" bestFit="1" customWidth="1"/>
    <col min="13069" max="13079" width="3.125" style="393"/>
    <col min="13080" max="13080" width="3.75" style="393" bestFit="1" customWidth="1"/>
    <col min="13081" max="13308" width="3.125" style="393"/>
    <col min="13309" max="13309" width="0.875" style="393" customWidth="1"/>
    <col min="13310" max="13321" width="3.125" style="393"/>
    <col min="13322" max="13322" width="3.75" style="393" bestFit="1" customWidth="1"/>
    <col min="13323" max="13323" width="3.125" style="393"/>
    <col min="13324" max="13324" width="3.75" style="393" bestFit="1" customWidth="1"/>
    <col min="13325" max="13335" width="3.125" style="393"/>
    <col min="13336" max="13336" width="3.75" style="393" bestFit="1" customWidth="1"/>
    <col min="13337" max="13564" width="3.125" style="393"/>
    <col min="13565" max="13565" width="0.875" style="393" customWidth="1"/>
    <col min="13566" max="13577" width="3.125" style="393"/>
    <col min="13578" max="13578" width="3.75" style="393" bestFit="1" customWidth="1"/>
    <col min="13579" max="13579" width="3.125" style="393"/>
    <col min="13580" max="13580" width="3.75" style="393" bestFit="1" customWidth="1"/>
    <col min="13581" max="13591" width="3.125" style="393"/>
    <col min="13592" max="13592" width="3.75" style="393" bestFit="1" customWidth="1"/>
    <col min="13593" max="13820" width="3.125" style="393"/>
    <col min="13821" max="13821" width="0.875" style="393" customWidth="1"/>
    <col min="13822" max="13833" width="3.125" style="393"/>
    <col min="13834" max="13834" width="3.75" style="393" bestFit="1" customWidth="1"/>
    <col min="13835" max="13835" width="3.125" style="393"/>
    <col min="13836" max="13836" width="3.75" style="393" bestFit="1" customWidth="1"/>
    <col min="13837" max="13847" width="3.125" style="393"/>
    <col min="13848" max="13848" width="3.75" style="393" bestFit="1" customWidth="1"/>
    <col min="13849" max="14076" width="3.125" style="393"/>
    <col min="14077" max="14077" width="0.875" style="393" customWidth="1"/>
    <col min="14078" max="14089" width="3.125" style="393"/>
    <col min="14090" max="14090" width="3.75" style="393" bestFit="1" customWidth="1"/>
    <col min="14091" max="14091" width="3.125" style="393"/>
    <col min="14092" max="14092" width="3.75" style="393" bestFit="1" customWidth="1"/>
    <col min="14093" max="14103" width="3.125" style="393"/>
    <col min="14104" max="14104" width="3.75" style="393" bestFit="1" customWidth="1"/>
    <col min="14105" max="14332" width="3.125" style="393"/>
    <col min="14333" max="14333" width="0.875" style="393" customWidth="1"/>
    <col min="14334" max="14345" width="3.125" style="393"/>
    <col min="14346" max="14346" width="3.75" style="393" bestFit="1" customWidth="1"/>
    <col min="14347" max="14347" width="3.125" style="393"/>
    <col min="14348" max="14348" width="3.75" style="393" bestFit="1" customWidth="1"/>
    <col min="14349" max="14359" width="3.125" style="393"/>
    <col min="14360" max="14360" width="3.75" style="393" bestFit="1" customWidth="1"/>
    <col min="14361" max="14588" width="3.125" style="393"/>
    <col min="14589" max="14589" width="0.875" style="393" customWidth="1"/>
    <col min="14590" max="14601" width="3.125" style="393"/>
    <col min="14602" max="14602" width="3.75" style="393" bestFit="1" customWidth="1"/>
    <col min="14603" max="14603" width="3.125" style="393"/>
    <col min="14604" max="14604" width="3.75" style="393" bestFit="1" customWidth="1"/>
    <col min="14605" max="14615" width="3.125" style="393"/>
    <col min="14616" max="14616" width="3.75" style="393" bestFit="1" customWidth="1"/>
    <col min="14617" max="14844" width="3.125" style="393"/>
    <col min="14845" max="14845" width="0.875" style="393" customWidth="1"/>
    <col min="14846" max="14857" width="3.125" style="393"/>
    <col min="14858" max="14858" width="3.75" style="393" bestFit="1" customWidth="1"/>
    <col min="14859" max="14859" width="3.125" style="393"/>
    <col min="14860" max="14860" width="3.75" style="393" bestFit="1" customWidth="1"/>
    <col min="14861" max="14871" width="3.125" style="393"/>
    <col min="14872" max="14872" width="3.75" style="393" bestFit="1" customWidth="1"/>
    <col min="14873" max="15100" width="3.125" style="393"/>
    <col min="15101" max="15101" width="0.875" style="393" customWidth="1"/>
    <col min="15102" max="15113" width="3.125" style="393"/>
    <col min="15114" max="15114" width="3.75" style="393" bestFit="1" customWidth="1"/>
    <col min="15115" max="15115" width="3.125" style="393"/>
    <col min="15116" max="15116" width="3.75" style="393" bestFit="1" customWidth="1"/>
    <col min="15117" max="15127" width="3.125" style="393"/>
    <col min="15128" max="15128" width="3.75" style="393" bestFit="1" customWidth="1"/>
    <col min="15129" max="15356" width="3.125" style="393"/>
    <col min="15357" max="15357" width="0.875" style="393" customWidth="1"/>
    <col min="15358" max="15369" width="3.125" style="393"/>
    <col min="15370" max="15370" width="3.75" style="393" bestFit="1" customWidth="1"/>
    <col min="15371" max="15371" width="3.125" style="393"/>
    <col min="15372" max="15372" width="3.75" style="393" bestFit="1" customWidth="1"/>
    <col min="15373" max="15383" width="3.125" style="393"/>
    <col min="15384" max="15384" width="3.75" style="393" bestFit="1" customWidth="1"/>
    <col min="15385" max="15612" width="3.125" style="393"/>
    <col min="15613" max="15613" width="0.875" style="393" customWidth="1"/>
    <col min="15614" max="15625" width="3.125" style="393"/>
    <col min="15626" max="15626" width="3.75" style="393" bestFit="1" customWidth="1"/>
    <col min="15627" max="15627" width="3.125" style="393"/>
    <col min="15628" max="15628" width="3.75" style="393" bestFit="1" customWidth="1"/>
    <col min="15629" max="15639" width="3.125" style="393"/>
    <col min="15640" max="15640" width="3.75" style="393" bestFit="1" customWidth="1"/>
    <col min="15641" max="15868" width="3.125" style="393"/>
    <col min="15869" max="15869" width="0.875" style="393" customWidth="1"/>
    <col min="15870" max="15881" width="3.125" style="393"/>
    <col min="15882" max="15882" width="3.75" style="393" bestFit="1" customWidth="1"/>
    <col min="15883" max="15883" width="3.125" style="393"/>
    <col min="15884" max="15884" width="3.75" style="393" bestFit="1" customWidth="1"/>
    <col min="15885" max="15895" width="3.125" style="393"/>
    <col min="15896" max="15896" width="3.75" style="393" bestFit="1" customWidth="1"/>
    <col min="15897" max="16124" width="3.125" style="393"/>
    <col min="16125" max="16125" width="0.875" style="393" customWidth="1"/>
    <col min="16126" max="16137" width="3.125" style="393"/>
    <col min="16138" max="16138" width="3.75" style="393" bestFit="1" customWidth="1"/>
    <col min="16139" max="16139" width="3.125" style="393"/>
    <col min="16140" max="16140" width="3.75" style="393" bestFit="1" customWidth="1"/>
    <col min="16141" max="16151" width="3.125" style="393"/>
    <col min="16152" max="16152" width="3.75" style="393" bestFit="1" customWidth="1"/>
    <col min="16153" max="16384" width="3.125" style="393"/>
  </cols>
  <sheetData>
    <row r="1" spans="2:30" s="392" customFormat="1" ht="19.5" customHeight="1" x14ac:dyDescent="0.15">
      <c r="B1" s="392" t="s">
        <v>582</v>
      </c>
    </row>
    <row r="2" spans="2:30" ht="6" customHeight="1" x14ac:dyDescent="0.15"/>
    <row r="3" spans="2:30" ht="16.5" customHeight="1" x14ac:dyDescent="0.15">
      <c r="B3" s="396" t="s">
        <v>64</v>
      </c>
      <c r="C3" s="395" t="s">
        <v>506</v>
      </c>
      <c r="D3" s="395"/>
      <c r="E3" s="395"/>
      <c r="F3" s="396" t="s">
        <v>64</v>
      </c>
      <c r="G3" s="395" t="s">
        <v>507</v>
      </c>
      <c r="H3" s="395"/>
      <c r="I3" s="395"/>
      <c r="J3" s="395"/>
      <c r="K3" s="395"/>
      <c r="L3" s="395"/>
      <c r="M3" s="395"/>
      <c r="N3" s="395"/>
      <c r="O3" s="395"/>
      <c r="P3" s="395"/>
      <c r="Q3" s="395"/>
      <c r="R3" s="395"/>
      <c r="S3" s="395"/>
      <c r="T3" s="395"/>
      <c r="U3" s="395"/>
      <c r="V3" s="395"/>
      <c r="W3" s="395"/>
      <c r="X3" s="395"/>
      <c r="Y3" s="395"/>
      <c r="Z3" s="395"/>
      <c r="AA3" s="395"/>
      <c r="AB3" s="395"/>
      <c r="AC3" s="395"/>
      <c r="AD3" s="395"/>
    </row>
    <row r="4" spans="2:30" ht="16.5" customHeight="1" x14ac:dyDescent="0.15">
      <c r="B4" s="760" t="s">
        <v>508</v>
      </c>
      <c r="C4" s="761"/>
      <c r="D4" s="761"/>
      <c r="E4" s="762"/>
      <c r="F4" s="766" t="s">
        <v>509</v>
      </c>
      <c r="G4" s="766"/>
      <c r="H4" s="766"/>
      <c r="I4" s="766"/>
      <c r="J4" s="766"/>
      <c r="K4" s="766"/>
      <c r="L4" s="766"/>
      <c r="M4" s="766"/>
      <c r="N4" s="766"/>
      <c r="O4" s="766"/>
      <c r="P4" s="766"/>
      <c r="Q4" s="766"/>
      <c r="R4" s="766"/>
      <c r="S4" s="766"/>
      <c r="T4" s="766"/>
      <c r="U4" s="766"/>
      <c r="V4" s="766"/>
      <c r="W4" s="766"/>
      <c r="X4" s="766"/>
      <c r="Y4" s="766"/>
      <c r="Z4" s="766"/>
      <c r="AA4" s="766"/>
      <c r="AB4" s="766"/>
      <c r="AC4" s="766"/>
      <c r="AD4" s="766"/>
    </row>
    <row r="5" spans="2:30" ht="16.5" customHeight="1" x14ac:dyDescent="0.15">
      <c r="B5" s="763"/>
      <c r="C5" s="764"/>
      <c r="D5" s="764"/>
      <c r="E5" s="765"/>
      <c r="F5" s="767" t="s">
        <v>510</v>
      </c>
      <c r="G5" s="768"/>
      <c r="H5" s="768"/>
      <c r="I5" s="769"/>
      <c r="J5" s="766" t="s">
        <v>511</v>
      </c>
      <c r="K5" s="766"/>
      <c r="L5" s="766"/>
      <c r="M5" s="766"/>
      <c r="N5" s="766"/>
      <c r="O5" s="766"/>
      <c r="P5" s="766"/>
      <c r="Q5" s="766"/>
      <c r="R5" s="766"/>
      <c r="S5" s="766"/>
      <c r="T5" s="766"/>
      <c r="U5" s="766"/>
      <c r="V5" s="766"/>
      <c r="W5" s="766"/>
      <c r="X5" s="766"/>
      <c r="Y5" s="766"/>
      <c r="Z5" s="766"/>
      <c r="AA5" s="766"/>
      <c r="AB5" s="766"/>
      <c r="AC5" s="766"/>
      <c r="AD5" s="766"/>
    </row>
    <row r="6" spans="2:30" ht="18" customHeight="1" x14ac:dyDescent="0.15">
      <c r="B6" s="770" t="s">
        <v>512</v>
      </c>
      <c r="C6" s="771"/>
      <c r="D6" s="771"/>
      <c r="E6" s="772"/>
      <c r="F6" s="770"/>
      <c r="G6" s="771"/>
      <c r="H6" s="771"/>
      <c r="I6" s="772"/>
      <c r="J6" s="779" t="s">
        <v>513</v>
      </c>
      <c r="K6" s="779"/>
      <c r="L6" s="779"/>
      <c r="M6" s="779"/>
      <c r="N6" s="779"/>
      <c r="O6" s="779"/>
      <c r="P6" s="767"/>
      <c r="Q6" s="768"/>
      <c r="R6" s="768"/>
      <c r="S6" s="768"/>
      <c r="T6" s="768"/>
      <c r="U6" s="768"/>
      <c r="V6" s="768"/>
      <c r="W6" s="768"/>
      <c r="X6" s="768"/>
      <c r="Y6" s="768"/>
      <c r="Z6" s="768"/>
      <c r="AA6" s="768"/>
      <c r="AB6" s="768"/>
      <c r="AC6" s="768"/>
      <c r="AD6" s="769"/>
    </row>
    <row r="7" spans="2:30" ht="17.25" customHeight="1" x14ac:dyDescent="0.15">
      <c r="B7" s="773"/>
      <c r="C7" s="774"/>
      <c r="D7" s="774"/>
      <c r="E7" s="775"/>
      <c r="F7" s="773"/>
      <c r="G7" s="774"/>
      <c r="H7" s="774"/>
      <c r="I7" s="775"/>
      <c r="J7" s="779" t="s">
        <v>584</v>
      </c>
      <c r="K7" s="779"/>
      <c r="L7" s="779"/>
      <c r="M7" s="779"/>
      <c r="N7" s="779"/>
      <c r="O7" s="779"/>
      <c r="P7" s="779" t="s">
        <v>604</v>
      </c>
      <c r="Q7" s="779"/>
      <c r="R7" s="779"/>
      <c r="S7" s="779"/>
      <c r="T7" s="779"/>
      <c r="U7" s="779"/>
      <c r="V7" s="779"/>
      <c r="W7" s="779"/>
      <c r="X7" s="779"/>
      <c r="Y7" s="779"/>
      <c r="Z7" s="779"/>
      <c r="AA7" s="779"/>
      <c r="AB7" s="779"/>
      <c r="AC7" s="779"/>
      <c r="AD7" s="779"/>
    </row>
    <row r="8" spans="2:30" ht="16.5" customHeight="1" x14ac:dyDescent="0.15">
      <c r="B8" s="773"/>
      <c r="C8" s="774"/>
      <c r="D8" s="774"/>
      <c r="E8" s="775"/>
      <c r="F8" s="773"/>
      <c r="G8" s="774"/>
      <c r="H8" s="774"/>
      <c r="I8" s="775"/>
      <c r="J8" s="779" t="s">
        <v>515</v>
      </c>
      <c r="K8" s="779"/>
      <c r="L8" s="779"/>
      <c r="M8" s="779"/>
      <c r="N8" s="779"/>
      <c r="O8" s="779"/>
      <c r="P8" s="780" t="s">
        <v>605</v>
      </c>
      <c r="Q8" s="781"/>
      <c r="R8" s="781"/>
      <c r="S8" s="781"/>
      <c r="T8" s="781"/>
      <c r="U8" s="781"/>
      <c r="V8" s="781"/>
      <c r="W8" s="781"/>
      <c r="X8" s="781"/>
      <c r="Y8" s="781"/>
      <c r="Z8" s="781"/>
      <c r="AA8" s="781"/>
      <c r="AB8" s="781"/>
      <c r="AC8" s="781"/>
      <c r="AD8" s="782"/>
    </row>
    <row r="9" spans="2:30" ht="16.5" customHeight="1" x14ac:dyDescent="0.15">
      <c r="B9" s="776"/>
      <c r="C9" s="777"/>
      <c r="D9" s="777"/>
      <c r="E9" s="778"/>
      <c r="F9" s="776"/>
      <c r="G9" s="777"/>
      <c r="H9" s="777"/>
      <c r="I9" s="778"/>
      <c r="J9" s="779" t="s">
        <v>516</v>
      </c>
      <c r="K9" s="779"/>
      <c r="L9" s="779"/>
      <c r="M9" s="779"/>
      <c r="N9" s="779"/>
      <c r="O9" s="779"/>
      <c r="P9" s="779"/>
      <c r="Q9" s="779"/>
      <c r="R9" s="779"/>
      <c r="S9" s="779"/>
      <c r="T9" s="779"/>
      <c r="U9" s="779"/>
      <c r="V9" s="779"/>
      <c r="W9" s="779"/>
      <c r="X9" s="779"/>
      <c r="Y9" s="779"/>
      <c r="Z9" s="779"/>
      <c r="AA9" s="779"/>
      <c r="AB9" s="779"/>
      <c r="AC9" s="779"/>
      <c r="AD9" s="779"/>
    </row>
    <row r="10" spans="2:30" ht="18" customHeight="1" x14ac:dyDescent="0.15">
      <c r="B10" s="770" t="s">
        <v>517</v>
      </c>
      <c r="C10" s="771"/>
      <c r="D10" s="771"/>
      <c r="E10" s="772"/>
      <c r="F10" s="770"/>
      <c r="G10" s="771"/>
      <c r="H10" s="771"/>
      <c r="I10" s="772"/>
      <c r="J10" s="779" t="s">
        <v>513</v>
      </c>
      <c r="K10" s="779"/>
      <c r="L10" s="779"/>
      <c r="M10" s="779"/>
      <c r="N10" s="779"/>
      <c r="O10" s="779"/>
      <c r="P10" s="767"/>
      <c r="Q10" s="768"/>
      <c r="R10" s="768"/>
      <c r="S10" s="768"/>
      <c r="T10" s="768"/>
      <c r="U10" s="768"/>
      <c r="V10" s="768"/>
      <c r="W10" s="768"/>
      <c r="X10" s="768"/>
      <c r="Y10" s="768"/>
      <c r="Z10" s="768"/>
      <c r="AA10" s="768"/>
      <c r="AB10" s="768"/>
      <c r="AC10" s="768"/>
      <c r="AD10" s="769"/>
    </row>
    <row r="11" spans="2:30" ht="17.25" customHeight="1" x14ac:dyDescent="0.15">
      <c r="B11" s="773"/>
      <c r="C11" s="774"/>
      <c r="D11" s="774"/>
      <c r="E11" s="775"/>
      <c r="F11" s="773"/>
      <c r="G11" s="774"/>
      <c r="H11" s="774"/>
      <c r="I11" s="775"/>
      <c r="J11" s="779" t="s">
        <v>584</v>
      </c>
      <c r="K11" s="779"/>
      <c r="L11" s="779"/>
      <c r="M11" s="779"/>
      <c r="N11" s="779"/>
      <c r="O11" s="779"/>
      <c r="P11" s="779" t="s">
        <v>603</v>
      </c>
      <c r="Q11" s="779"/>
      <c r="R11" s="779"/>
      <c r="S11" s="779"/>
      <c r="T11" s="779"/>
      <c r="U11" s="779"/>
      <c r="V11" s="779"/>
      <c r="W11" s="779"/>
      <c r="X11" s="779"/>
      <c r="Y11" s="779"/>
      <c r="Z11" s="779"/>
      <c r="AA11" s="779"/>
      <c r="AB11" s="779"/>
      <c r="AC11" s="779"/>
      <c r="AD11" s="779"/>
    </row>
    <row r="12" spans="2:30" ht="16.5" customHeight="1" x14ac:dyDescent="0.15">
      <c r="B12" s="773"/>
      <c r="C12" s="774"/>
      <c r="D12" s="774"/>
      <c r="E12" s="775"/>
      <c r="F12" s="773"/>
      <c r="G12" s="774"/>
      <c r="H12" s="774"/>
      <c r="I12" s="775"/>
      <c r="J12" s="779" t="s">
        <v>515</v>
      </c>
      <c r="K12" s="779"/>
      <c r="L12" s="779"/>
      <c r="M12" s="779"/>
      <c r="N12" s="779"/>
      <c r="O12" s="779"/>
      <c r="P12" s="780" t="s">
        <v>606</v>
      </c>
      <c r="Q12" s="781"/>
      <c r="R12" s="781"/>
      <c r="S12" s="781"/>
      <c r="T12" s="781"/>
      <c r="U12" s="781"/>
      <c r="V12" s="781"/>
      <c r="W12" s="781"/>
      <c r="X12" s="781"/>
      <c r="Y12" s="781"/>
      <c r="Z12" s="781"/>
      <c r="AA12" s="781"/>
      <c r="AB12" s="781"/>
      <c r="AC12" s="781"/>
      <c r="AD12" s="782"/>
    </row>
    <row r="13" spans="2:30" ht="16.5" customHeight="1" x14ac:dyDescent="0.15">
      <c r="B13" s="776"/>
      <c r="C13" s="777"/>
      <c r="D13" s="777"/>
      <c r="E13" s="778"/>
      <c r="F13" s="776"/>
      <c r="G13" s="777"/>
      <c r="H13" s="777"/>
      <c r="I13" s="778"/>
      <c r="J13" s="779" t="s">
        <v>516</v>
      </c>
      <c r="K13" s="779"/>
      <c r="L13" s="779"/>
      <c r="M13" s="779"/>
      <c r="N13" s="779"/>
      <c r="O13" s="779"/>
      <c r="P13" s="779"/>
      <c r="Q13" s="779"/>
      <c r="R13" s="779"/>
      <c r="S13" s="779"/>
      <c r="T13" s="779"/>
      <c r="U13" s="779"/>
      <c r="V13" s="779"/>
      <c r="W13" s="779"/>
      <c r="X13" s="779"/>
      <c r="Y13" s="779"/>
      <c r="Z13" s="779"/>
      <c r="AA13" s="779"/>
      <c r="AB13" s="779"/>
      <c r="AC13" s="779"/>
      <c r="AD13" s="779"/>
    </row>
    <row r="14" spans="2:30" ht="18" customHeight="1" x14ac:dyDescent="0.15">
      <c r="B14" s="770" t="s">
        <v>518</v>
      </c>
      <c r="C14" s="771"/>
      <c r="D14" s="771"/>
      <c r="E14" s="772"/>
      <c r="F14" s="770"/>
      <c r="G14" s="771"/>
      <c r="H14" s="771"/>
      <c r="I14" s="772"/>
      <c r="J14" s="779" t="s">
        <v>513</v>
      </c>
      <c r="K14" s="779"/>
      <c r="L14" s="779"/>
      <c r="M14" s="779"/>
      <c r="N14" s="779"/>
      <c r="O14" s="779"/>
      <c r="P14" s="767"/>
      <c r="Q14" s="768"/>
      <c r="R14" s="768"/>
      <c r="S14" s="768"/>
      <c r="T14" s="768"/>
      <c r="U14" s="768"/>
      <c r="V14" s="768"/>
      <c r="W14" s="768"/>
      <c r="X14" s="768"/>
      <c r="Y14" s="768"/>
      <c r="Z14" s="768"/>
      <c r="AA14" s="768"/>
      <c r="AB14" s="768"/>
      <c r="AC14" s="768"/>
      <c r="AD14" s="769"/>
    </row>
    <row r="15" spans="2:30" ht="17.25" customHeight="1" x14ac:dyDescent="0.15">
      <c r="B15" s="773"/>
      <c r="C15" s="774"/>
      <c r="D15" s="774"/>
      <c r="E15" s="775"/>
      <c r="F15" s="773"/>
      <c r="G15" s="774"/>
      <c r="H15" s="774"/>
      <c r="I15" s="775"/>
      <c r="J15" s="779" t="s">
        <v>584</v>
      </c>
      <c r="K15" s="779"/>
      <c r="L15" s="779"/>
      <c r="M15" s="779"/>
      <c r="N15" s="779"/>
      <c r="O15" s="779"/>
      <c r="P15" s="779" t="s">
        <v>602</v>
      </c>
      <c r="Q15" s="779"/>
      <c r="R15" s="779"/>
      <c r="S15" s="779"/>
      <c r="T15" s="779"/>
      <c r="U15" s="779"/>
      <c r="V15" s="779"/>
      <c r="W15" s="779"/>
      <c r="X15" s="779"/>
      <c r="Y15" s="779"/>
      <c r="Z15" s="779"/>
      <c r="AA15" s="779"/>
      <c r="AB15" s="779"/>
      <c r="AC15" s="779"/>
      <c r="AD15" s="779"/>
    </row>
    <row r="16" spans="2:30" ht="16.5" customHeight="1" x14ac:dyDescent="0.15">
      <c r="B16" s="773"/>
      <c r="C16" s="774"/>
      <c r="D16" s="774"/>
      <c r="E16" s="775"/>
      <c r="F16" s="773"/>
      <c r="G16" s="774"/>
      <c r="H16" s="774"/>
      <c r="I16" s="775"/>
      <c r="J16" s="779" t="s">
        <v>515</v>
      </c>
      <c r="K16" s="779"/>
      <c r="L16" s="779"/>
      <c r="M16" s="779"/>
      <c r="N16" s="779"/>
      <c r="O16" s="779"/>
      <c r="P16" s="780" t="s">
        <v>614</v>
      </c>
      <c r="Q16" s="781"/>
      <c r="R16" s="781"/>
      <c r="S16" s="781"/>
      <c r="T16" s="781"/>
      <c r="U16" s="781"/>
      <c r="V16" s="781"/>
      <c r="W16" s="781"/>
      <c r="X16" s="781"/>
      <c r="Y16" s="781"/>
      <c r="Z16" s="781"/>
      <c r="AA16" s="781"/>
      <c r="AB16" s="781"/>
      <c r="AC16" s="781"/>
      <c r="AD16" s="782"/>
    </row>
    <row r="17" spans="2:30" ht="16.5" customHeight="1" x14ac:dyDescent="0.15">
      <c r="B17" s="776"/>
      <c r="C17" s="777"/>
      <c r="D17" s="777"/>
      <c r="E17" s="778"/>
      <c r="F17" s="776"/>
      <c r="G17" s="777"/>
      <c r="H17" s="777"/>
      <c r="I17" s="778"/>
      <c r="J17" s="779" t="s">
        <v>516</v>
      </c>
      <c r="K17" s="779"/>
      <c r="L17" s="779"/>
      <c r="M17" s="779"/>
      <c r="N17" s="779"/>
      <c r="O17" s="779"/>
      <c r="P17" s="779"/>
      <c r="Q17" s="779"/>
      <c r="R17" s="779"/>
      <c r="S17" s="779"/>
      <c r="T17" s="779"/>
      <c r="U17" s="779"/>
      <c r="V17" s="779"/>
      <c r="W17" s="779"/>
      <c r="X17" s="779"/>
      <c r="Y17" s="779"/>
      <c r="Z17" s="779"/>
      <c r="AA17" s="779"/>
      <c r="AB17" s="779"/>
      <c r="AC17" s="779"/>
      <c r="AD17" s="779"/>
    </row>
    <row r="18" spans="2:30" ht="18" customHeight="1" x14ac:dyDescent="0.15">
      <c r="B18" s="770" t="s">
        <v>519</v>
      </c>
      <c r="C18" s="771"/>
      <c r="D18" s="771"/>
      <c r="E18" s="772"/>
      <c r="F18" s="770"/>
      <c r="G18" s="771"/>
      <c r="H18" s="771"/>
      <c r="I18" s="772"/>
      <c r="J18" s="779" t="s">
        <v>513</v>
      </c>
      <c r="K18" s="779"/>
      <c r="L18" s="779"/>
      <c r="M18" s="779"/>
      <c r="N18" s="779"/>
      <c r="O18" s="779"/>
      <c r="P18" s="767"/>
      <c r="Q18" s="768"/>
      <c r="R18" s="768"/>
      <c r="S18" s="768"/>
      <c r="T18" s="768"/>
      <c r="U18" s="768"/>
      <c r="V18" s="768"/>
      <c r="W18" s="768"/>
      <c r="X18" s="768"/>
      <c r="Y18" s="768"/>
      <c r="Z18" s="768"/>
      <c r="AA18" s="768"/>
      <c r="AB18" s="768"/>
      <c r="AC18" s="768"/>
      <c r="AD18" s="769"/>
    </row>
    <row r="19" spans="2:30" ht="17.25" customHeight="1" x14ac:dyDescent="0.15">
      <c r="B19" s="773"/>
      <c r="C19" s="774"/>
      <c r="D19" s="774"/>
      <c r="E19" s="775"/>
      <c r="F19" s="773"/>
      <c r="G19" s="774"/>
      <c r="H19" s="774"/>
      <c r="I19" s="775"/>
      <c r="J19" s="779" t="s">
        <v>584</v>
      </c>
      <c r="K19" s="779"/>
      <c r="L19" s="779"/>
      <c r="M19" s="779"/>
      <c r="N19" s="779"/>
      <c r="O19" s="779"/>
      <c r="P19" s="779" t="s">
        <v>601</v>
      </c>
      <c r="Q19" s="779"/>
      <c r="R19" s="779"/>
      <c r="S19" s="779"/>
      <c r="T19" s="779"/>
      <c r="U19" s="779"/>
      <c r="V19" s="779"/>
      <c r="W19" s="779"/>
      <c r="X19" s="779"/>
      <c r="Y19" s="779"/>
      <c r="Z19" s="779"/>
      <c r="AA19" s="779"/>
      <c r="AB19" s="779"/>
      <c r="AC19" s="779"/>
      <c r="AD19" s="779"/>
    </row>
    <row r="20" spans="2:30" ht="16.5" customHeight="1" x14ac:dyDescent="0.15">
      <c r="B20" s="773"/>
      <c r="C20" s="774"/>
      <c r="D20" s="774"/>
      <c r="E20" s="775"/>
      <c r="F20" s="773"/>
      <c r="G20" s="774"/>
      <c r="H20" s="774"/>
      <c r="I20" s="775"/>
      <c r="J20" s="779" t="s">
        <v>515</v>
      </c>
      <c r="K20" s="779"/>
      <c r="L20" s="779"/>
      <c r="M20" s="779"/>
      <c r="N20" s="779"/>
      <c r="O20" s="779"/>
      <c r="P20" s="780" t="s">
        <v>613</v>
      </c>
      <c r="Q20" s="781"/>
      <c r="R20" s="781"/>
      <c r="S20" s="781"/>
      <c r="T20" s="781"/>
      <c r="U20" s="781"/>
      <c r="V20" s="781"/>
      <c r="W20" s="781"/>
      <c r="X20" s="781"/>
      <c r="Y20" s="781"/>
      <c r="Z20" s="781"/>
      <c r="AA20" s="781"/>
      <c r="AB20" s="781"/>
      <c r="AC20" s="781"/>
      <c r="AD20" s="782"/>
    </row>
    <row r="21" spans="2:30" ht="16.5" customHeight="1" x14ac:dyDescent="0.15">
      <c r="B21" s="776"/>
      <c r="C21" s="777"/>
      <c r="D21" s="777"/>
      <c r="E21" s="778"/>
      <c r="F21" s="776"/>
      <c r="G21" s="777"/>
      <c r="H21" s="777"/>
      <c r="I21" s="778"/>
      <c r="J21" s="779" t="s">
        <v>516</v>
      </c>
      <c r="K21" s="779"/>
      <c r="L21" s="779"/>
      <c r="M21" s="779"/>
      <c r="N21" s="779"/>
      <c r="O21" s="779"/>
      <c r="P21" s="779"/>
      <c r="Q21" s="779"/>
      <c r="R21" s="779"/>
      <c r="S21" s="779"/>
      <c r="T21" s="779"/>
      <c r="U21" s="779"/>
      <c r="V21" s="779"/>
      <c r="W21" s="779"/>
      <c r="X21" s="779"/>
      <c r="Y21" s="779"/>
      <c r="Z21" s="779"/>
      <c r="AA21" s="779"/>
      <c r="AB21" s="779"/>
      <c r="AC21" s="779"/>
      <c r="AD21" s="779"/>
    </row>
    <row r="22" spans="2:30" ht="18" customHeight="1" x14ac:dyDescent="0.15">
      <c r="B22" s="770" t="s">
        <v>520</v>
      </c>
      <c r="C22" s="771"/>
      <c r="D22" s="771"/>
      <c r="E22" s="772"/>
      <c r="F22" s="770"/>
      <c r="G22" s="771"/>
      <c r="H22" s="771"/>
      <c r="I22" s="772"/>
      <c r="J22" s="779" t="s">
        <v>513</v>
      </c>
      <c r="K22" s="779"/>
      <c r="L22" s="779"/>
      <c r="M22" s="779"/>
      <c r="N22" s="779"/>
      <c r="O22" s="779"/>
      <c r="P22" s="767"/>
      <c r="Q22" s="768"/>
      <c r="R22" s="768"/>
      <c r="S22" s="768"/>
      <c r="T22" s="768"/>
      <c r="U22" s="768"/>
      <c r="V22" s="768"/>
      <c r="W22" s="768"/>
      <c r="X22" s="768"/>
      <c r="Y22" s="768"/>
      <c r="Z22" s="768"/>
      <c r="AA22" s="768"/>
      <c r="AB22" s="768"/>
      <c r="AC22" s="768"/>
      <c r="AD22" s="769"/>
    </row>
    <row r="23" spans="2:30" ht="17.25" customHeight="1" x14ac:dyDescent="0.15">
      <c r="B23" s="773"/>
      <c r="C23" s="774"/>
      <c r="D23" s="774"/>
      <c r="E23" s="775"/>
      <c r="F23" s="773"/>
      <c r="G23" s="774"/>
      <c r="H23" s="774"/>
      <c r="I23" s="775"/>
      <c r="J23" s="779" t="s">
        <v>584</v>
      </c>
      <c r="K23" s="779"/>
      <c r="L23" s="779"/>
      <c r="M23" s="779"/>
      <c r="N23" s="779"/>
      <c r="O23" s="779"/>
      <c r="P23" s="779" t="s">
        <v>600</v>
      </c>
      <c r="Q23" s="779"/>
      <c r="R23" s="779"/>
      <c r="S23" s="779"/>
      <c r="T23" s="779"/>
      <c r="U23" s="779"/>
      <c r="V23" s="779"/>
      <c r="W23" s="779"/>
      <c r="X23" s="779"/>
      <c r="Y23" s="779"/>
      <c r="Z23" s="779"/>
      <c r="AA23" s="779"/>
      <c r="AB23" s="779"/>
      <c r="AC23" s="779"/>
      <c r="AD23" s="779"/>
    </row>
    <row r="24" spans="2:30" ht="16.5" customHeight="1" x14ac:dyDescent="0.15">
      <c r="B24" s="773"/>
      <c r="C24" s="774"/>
      <c r="D24" s="774"/>
      <c r="E24" s="775"/>
      <c r="F24" s="773"/>
      <c r="G24" s="774"/>
      <c r="H24" s="774"/>
      <c r="I24" s="775"/>
      <c r="J24" s="779" t="s">
        <v>515</v>
      </c>
      <c r="K24" s="779"/>
      <c r="L24" s="779"/>
      <c r="M24" s="779"/>
      <c r="N24" s="779"/>
      <c r="O24" s="779"/>
      <c r="P24" s="780" t="s">
        <v>612</v>
      </c>
      <c r="Q24" s="781"/>
      <c r="R24" s="781"/>
      <c r="S24" s="781"/>
      <c r="T24" s="781"/>
      <c r="U24" s="781"/>
      <c r="V24" s="781"/>
      <c r="W24" s="781"/>
      <c r="X24" s="781"/>
      <c r="Y24" s="781"/>
      <c r="Z24" s="781"/>
      <c r="AA24" s="781"/>
      <c r="AB24" s="781"/>
      <c r="AC24" s="781"/>
      <c r="AD24" s="782"/>
    </row>
    <row r="25" spans="2:30" ht="16.5" customHeight="1" x14ac:dyDescent="0.15">
      <c r="B25" s="776"/>
      <c r="C25" s="777"/>
      <c r="D25" s="777"/>
      <c r="E25" s="778"/>
      <c r="F25" s="776"/>
      <c r="G25" s="777"/>
      <c r="H25" s="777"/>
      <c r="I25" s="778"/>
      <c r="J25" s="779" t="s">
        <v>516</v>
      </c>
      <c r="K25" s="779"/>
      <c r="L25" s="779"/>
      <c r="M25" s="779"/>
      <c r="N25" s="779"/>
      <c r="O25" s="779"/>
      <c r="P25" s="779"/>
      <c r="Q25" s="779"/>
      <c r="R25" s="779"/>
      <c r="S25" s="779"/>
      <c r="T25" s="779"/>
      <c r="U25" s="779"/>
      <c r="V25" s="779"/>
      <c r="W25" s="779"/>
      <c r="X25" s="779"/>
      <c r="Y25" s="779"/>
      <c r="Z25" s="779"/>
      <c r="AA25" s="779"/>
      <c r="AB25" s="779"/>
      <c r="AC25" s="779"/>
      <c r="AD25" s="779"/>
    </row>
    <row r="26" spans="2:30" ht="18" customHeight="1" x14ac:dyDescent="0.15">
      <c r="B26" s="770" t="s">
        <v>521</v>
      </c>
      <c r="C26" s="771"/>
      <c r="D26" s="771"/>
      <c r="E26" s="772"/>
      <c r="F26" s="770"/>
      <c r="G26" s="771"/>
      <c r="H26" s="771"/>
      <c r="I26" s="772"/>
      <c r="J26" s="779" t="s">
        <v>513</v>
      </c>
      <c r="K26" s="779"/>
      <c r="L26" s="779"/>
      <c r="M26" s="779"/>
      <c r="N26" s="779"/>
      <c r="O26" s="779"/>
      <c r="P26" s="767"/>
      <c r="Q26" s="768"/>
      <c r="R26" s="768"/>
      <c r="S26" s="768"/>
      <c r="T26" s="768"/>
      <c r="U26" s="768"/>
      <c r="V26" s="768"/>
      <c r="W26" s="768"/>
      <c r="X26" s="768"/>
      <c r="Y26" s="768"/>
      <c r="Z26" s="768"/>
      <c r="AA26" s="768"/>
      <c r="AB26" s="768"/>
      <c r="AC26" s="768"/>
      <c r="AD26" s="769"/>
    </row>
    <row r="27" spans="2:30" ht="17.25" customHeight="1" x14ac:dyDescent="0.15">
      <c r="B27" s="773"/>
      <c r="C27" s="774"/>
      <c r="D27" s="774"/>
      <c r="E27" s="775"/>
      <c r="F27" s="773"/>
      <c r="G27" s="774"/>
      <c r="H27" s="774"/>
      <c r="I27" s="775"/>
      <c r="J27" s="779" t="s">
        <v>583</v>
      </c>
      <c r="K27" s="779"/>
      <c r="L27" s="779"/>
      <c r="M27" s="779"/>
      <c r="N27" s="779"/>
      <c r="O27" s="779"/>
      <c r="P27" s="779" t="s">
        <v>599</v>
      </c>
      <c r="Q27" s="779"/>
      <c r="R27" s="779"/>
      <c r="S27" s="779"/>
      <c r="T27" s="779"/>
      <c r="U27" s="779"/>
      <c r="V27" s="779"/>
      <c r="W27" s="779"/>
      <c r="X27" s="779"/>
      <c r="Y27" s="779"/>
      <c r="Z27" s="779"/>
      <c r="AA27" s="779"/>
      <c r="AB27" s="779"/>
      <c r="AC27" s="779"/>
      <c r="AD27" s="779"/>
    </row>
    <row r="28" spans="2:30" ht="16.5" customHeight="1" x14ac:dyDescent="0.15">
      <c r="B28" s="773"/>
      <c r="C28" s="774"/>
      <c r="D28" s="774"/>
      <c r="E28" s="775"/>
      <c r="F28" s="773"/>
      <c r="G28" s="774"/>
      <c r="H28" s="774"/>
      <c r="I28" s="775"/>
      <c r="J28" s="779" t="s">
        <v>515</v>
      </c>
      <c r="K28" s="779"/>
      <c r="L28" s="779"/>
      <c r="M28" s="779"/>
      <c r="N28" s="779"/>
      <c r="O28" s="779"/>
      <c r="P28" s="780" t="s">
        <v>611</v>
      </c>
      <c r="Q28" s="781"/>
      <c r="R28" s="781"/>
      <c r="S28" s="781"/>
      <c r="T28" s="781"/>
      <c r="U28" s="781"/>
      <c r="V28" s="781"/>
      <c r="W28" s="781"/>
      <c r="X28" s="781"/>
      <c r="Y28" s="781"/>
      <c r="Z28" s="781"/>
      <c r="AA28" s="781"/>
      <c r="AB28" s="781"/>
      <c r="AC28" s="781"/>
      <c r="AD28" s="782"/>
    </row>
    <row r="29" spans="2:30" ht="16.5" customHeight="1" x14ac:dyDescent="0.15">
      <c r="B29" s="776"/>
      <c r="C29" s="777"/>
      <c r="D29" s="777"/>
      <c r="E29" s="778"/>
      <c r="F29" s="776"/>
      <c r="G29" s="777"/>
      <c r="H29" s="777"/>
      <c r="I29" s="778"/>
      <c r="J29" s="779" t="s">
        <v>516</v>
      </c>
      <c r="K29" s="779"/>
      <c r="L29" s="779"/>
      <c r="M29" s="779"/>
      <c r="N29" s="779"/>
      <c r="O29" s="779"/>
      <c r="P29" s="779"/>
      <c r="Q29" s="779"/>
      <c r="R29" s="779"/>
      <c r="S29" s="779"/>
      <c r="T29" s="779"/>
      <c r="U29" s="779"/>
      <c r="V29" s="779"/>
      <c r="W29" s="779"/>
      <c r="X29" s="779"/>
      <c r="Y29" s="779"/>
      <c r="Z29" s="779"/>
      <c r="AA29" s="779"/>
      <c r="AB29" s="779"/>
      <c r="AC29" s="779"/>
      <c r="AD29" s="779"/>
    </row>
    <row r="30" spans="2:30" ht="18" customHeight="1" x14ac:dyDescent="0.15">
      <c r="B30" s="770" t="s">
        <v>522</v>
      </c>
      <c r="C30" s="771"/>
      <c r="D30" s="771"/>
      <c r="E30" s="772"/>
      <c r="F30" s="770"/>
      <c r="G30" s="771"/>
      <c r="H30" s="771"/>
      <c r="I30" s="772"/>
      <c r="J30" s="779" t="s">
        <v>513</v>
      </c>
      <c r="K30" s="779"/>
      <c r="L30" s="779"/>
      <c r="M30" s="779"/>
      <c r="N30" s="779"/>
      <c r="O30" s="779"/>
      <c r="P30" s="767"/>
      <c r="Q30" s="768"/>
      <c r="R30" s="768"/>
      <c r="S30" s="768"/>
      <c r="T30" s="768"/>
      <c r="U30" s="768"/>
      <c r="V30" s="768"/>
      <c r="W30" s="768"/>
      <c r="X30" s="768"/>
      <c r="Y30" s="768"/>
      <c r="Z30" s="768"/>
      <c r="AA30" s="768"/>
      <c r="AB30" s="768"/>
      <c r="AC30" s="768"/>
      <c r="AD30" s="769"/>
    </row>
    <row r="31" spans="2:30" ht="17.25" customHeight="1" x14ac:dyDescent="0.15">
      <c r="B31" s="773"/>
      <c r="C31" s="774"/>
      <c r="D31" s="774"/>
      <c r="E31" s="775"/>
      <c r="F31" s="773"/>
      <c r="G31" s="774"/>
      <c r="H31" s="774"/>
      <c r="I31" s="775"/>
      <c r="J31" s="779" t="s">
        <v>514</v>
      </c>
      <c r="K31" s="779"/>
      <c r="L31" s="779"/>
      <c r="M31" s="779"/>
      <c r="N31" s="779"/>
      <c r="O31" s="779"/>
      <c r="P31" s="779" t="s">
        <v>598</v>
      </c>
      <c r="Q31" s="779"/>
      <c r="R31" s="779"/>
      <c r="S31" s="779"/>
      <c r="T31" s="779"/>
      <c r="U31" s="779"/>
      <c r="V31" s="779"/>
      <c r="W31" s="779"/>
      <c r="X31" s="779"/>
      <c r="Y31" s="779"/>
      <c r="Z31" s="779"/>
      <c r="AA31" s="779"/>
      <c r="AB31" s="779"/>
      <c r="AC31" s="779"/>
      <c r="AD31" s="779"/>
    </row>
    <row r="32" spans="2:30" ht="16.5" customHeight="1" x14ac:dyDescent="0.15">
      <c r="B32" s="773"/>
      <c r="C32" s="774"/>
      <c r="D32" s="774"/>
      <c r="E32" s="775"/>
      <c r="F32" s="773"/>
      <c r="G32" s="774"/>
      <c r="H32" s="774"/>
      <c r="I32" s="775"/>
      <c r="J32" s="779" t="s">
        <v>515</v>
      </c>
      <c r="K32" s="779"/>
      <c r="L32" s="779"/>
      <c r="M32" s="779"/>
      <c r="N32" s="779"/>
      <c r="O32" s="779"/>
      <c r="P32" s="780" t="s">
        <v>610</v>
      </c>
      <c r="Q32" s="781"/>
      <c r="R32" s="781"/>
      <c r="S32" s="781"/>
      <c r="T32" s="781"/>
      <c r="U32" s="781"/>
      <c r="V32" s="781"/>
      <c r="W32" s="781"/>
      <c r="X32" s="781"/>
      <c r="Y32" s="781"/>
      <c r="Z32" s="781"/>
      <c r="AA32" s="781"/>
      <c r="AB32" s="781"/>
      <c r="AC32" s="781"/>
      <c r="AD32" s="782"/>
    </row>
    <row r="33" spans="2:30" ht="16.5" customHeight="1" x14ac:dyDescent="0.15">
      <c r="B33" s="776"/>
      <c r="C33" s="777"/>
      <c r="D33" s="777"/>
      <c r="E33" s="778"/>
      <c r="F33" s="776"/>
      <c r="G33" s="777"/>
      <c r="H33" s="777"/>
      <c r="I33" s="778"/>
      <c r="J33" s="779" t="s">
        <v>516</v>
      </c>
      <c r="K33" s="779"/>
      <c r="L33" s="779"/>
      <c r="M33" s="779"/>
      <c r="N33" s="779"/>
      <c r="O33" s="779"/>
      <c r="P33" s="779"/>
      <c r="Q33" s="779"/>
      <c r="R33" s="779"/>
      <c r="S33" s="779"/>
      <c r="T33" s="779"/>
      <c r="U33" s="779"/>
      <c r="V33" s="779"/>
      <c r="W33" s="779"/>
      <c r="X33" s="779"/>
      <c r="Y33" s="779"/>
      <c r="Z33" s="779"/>
      <c r="AA33" s="779"/>
      <c r="AB33" s="779"/>
      <c r="AC33" s="779"/>
      <c r="AD33" s="779"/>
    </row>
    <row r="34" spans="2:30" ht="18" customHeight="1" x14ac:dyDescent="0.15">
      <c r="B34" s="770" t="s">
        <v>523</v>
      </c>
      <c r="C34" s="771"/>
      <c r="D34" s="771"/>
      <c r="E34" s="772"/>
      <c r="F34" s="770"/>
      <c r="G34" s="771"/>
      <c r="H34" s="771"/>
      <c r="I34" s="772"/>
      <c r="J34" s="779" t="s">
        <v>513</v>
      </c>
      <c r="K34" s="779"/>
      <c r="L34" s="779"/>
      <c r="M34" s="779"/>
      <c r="N34" s="779"/>
      <c r="O34" s="779"/>
      <c r="P34" s="767"/>
      <c r="Q34" s="768"/>
      <c r="R34" s="768"/>
      <c r="S34" s="768"/>
      <c r="T34" s="768"/>
      <c r="U34" s="768"/>
      <c r="V34" s="768"/>
      <c r="W34" s="768"/>
      <c r="X34" s="768"/>
      <c r="Y34" s="768"/>
      <c r="Z34" s="768"/>
      <c r="AA34" s="768"/>
      <c r="AB34" s="768"/>
      <c r="AC34" s="768"/>
      <c r="AD34" s="769"/>
    </row>
    <row r="35" spans="2:30" ht="17.25" customHeight="1" x14ac:dyDescent="0.15">
      <c r="B35" s="773"/>
      <c r="C35" s="774"/>
      <c r="D35" s="774"/>
      <c r="E35" s="775"/>
      <c r="F35" s="773"/>
      <c r="G35" s="774"/>
      <c r="H35" s="774"/>
      <c r="I35" s="775"/>
      <c r="J35" s="779" t="s">
        <v>584</v>
      </c>
      <c r="K35" s="779"/>
      <c r="L35" s="779"/>
      <c r="M35" s="779"/>
      <c r="N35" s="779"/>
      <c r="O35" s="779"/>
      <c r="P35" s="779" t="s">
        <v>597</v>
      </c>
      <c r="Q35" s="779"/>
      <c r="R35" s="779"/>
      <c r="S35" s="779"/>
      <c r="T35" s="779"/>
      <c r="U35" s="779"/>
      <c r="V35" s="779"/>
      <c r="W35" s="779"/>
      <c r="X35" s="779"/>
      <c r="Y35" s="779"/>
      <c r="Z35" s="779"/>
      <c r="AA35" s="779"/>
      <c r="AB35" s="779"/>
      <c r="AC35" s="779"/>
      <c r="AD35" s="779"/>
    </row>
    <row r="36" spans="2:30" ht="16.5" customHeight="1" x14ac:dyDescent="0.15">
      <c r="B36" s="773"/>
      <c r="C36" s="774"/>
      <c r="D36" s="774"/>
      <c r="E36" s="775"/>
      <c r="F36" s="773"/>
      <c r="G36" s="774"/>
      <c r="H36" s="774"/>
      <c r="I36" s="775"/>
      <c r="J36" s="779" t="s">
        <v>515</v>
      </c>
      <c r="K36" s="779"/>
      <c r="L36" s="779"/>
      <c r="M36" s="779"/>
      <c r="N36" s="779"/>
      <c r="O36" s="779"/>
      <c r="P36" s="780" t="s">
        <v>609</v>
      </c>
      <c r="Q36" s="781"/>
      <c r="R36" s="781"/>
      <c r="S36" s="781"/>
      <c r="T36" s="781"/>
      <c r="U36" s="781"/>
      <c r="V36" s="781"/>
      <c r="W36" s="781"/>
      <c r="X36" s="781"/>
      <c r="Y36" s="781"/>
      <c r="Z36" s="781"/>
      <c r="AA36" s="781"/>
      <c r="AB36" s="781"/>
      <c r="AC36" s="781"/>
      <c r="AD36" s="782"/>
    </row>
    <row r="37" spans="2:30" ht="16.5" customHeight="1" x14ac:dyDescent="0.15">
      <c r="B37" s="776"/>
      <c r="C37" s="777"/>
      <c r="D37" s="777"/>
      <c r="E37" s="778"/>
      <c r="F37" s="776"/>
      <c r="G37" s="777"/>
      <c r="H37" s="777"/>
      <c r="I37" s="778"/>
      <c r="J37" s="779" t="s">
        <v>516</v>
      </c>
      <c r="K37" s="779"/>
      <c r="L37" s="779"/>
      <c r="M37" s="779"/>
      <c r="N37" s="779"/>
      <c r="O37" s="779"/>
      <c r="P37" s="779"/>
      <c r="Q37" s="779"/>
      <c r="R37" s="779"/>
      <c r="S37" s="779"/>
      <c r="T37" s="779"/>
      <c r="U37" s="779"/>
      <c r="V37" s="779"/>
      <c r="W37" s="779"/>
      <c r="X37" s="779"/>
      <c r="Y37" s="779"/>
      <c r="Z37" s="779"/>
      <c r="AA37" s="779"/>
      <c r="AB37" s="779"/>
      <c r="AC37" s="779"/>
      <c r="AD37" s="779"/>
    </row>
    <row r="38" spans="2:30" ht="18" customHeight="1" x14ac:dyDescent="0.15">
      <c r="B38" s="770" t="s">
        <v>524</v>
      </c>
      <c r="C38" s="771"/>
      <c r="D38" s="771"/>
      <c r="E38" s="772"/>
      <c r="F38" s="770"/>
      <c r="G38" s="771"/>
      <c r="H38" s="771"/>
      <c r="I38" s="772"/>
      <c r="J38" s="779" t="s">
        <v>513</v>
      </c>
      <c r="K38" s="779"/>
      <c r="L38" s="779"/>
      <c r="M38" s="779"/>
      <c r="N38" s="779"/>
      <c r="O38" s="779"/>
      <c r="P38" s="767"/>
      <c r="Q38" s="768"/>
      <c r="R38" s="768"/>
      <c r="S38" s="768"/>
      <c r="T38" s="768"/>
      <c r="U38" s="768"/>
      <c r="V38" s="768"/>
      <c r="W38" s="768"/>
      <c r="X38" s="768"/>
      <c r="Y38" s="768"/>
      <c r="Z38" s="768"/>
      <c r="AA38" s="768"/>
      <c r="AB38" s="768"/>
      <c r="AC38" s="768"/>
      <c r="AD38" s="769"/>
    </row>
    <row r="39" spans="2:30" ht="17.25" customHeight="1" x14ac:dyDescent="0.15">
      <c r="B39" s="773"/>
      <c r="C39" s="774"/>
      <c r="D39" s="774"/>
      <c r="E39" s="775"/>
      <c r="F39" s="773"/>
      <c r="G39" s="774"/>
      <c r="H39" s="774"/>
      <c r="I39" s="775"/>
      <c r="J39" s="779" t="s">
        <v>584</v>
      </c>
      <c r="K39" s="779"/>
      <c r="L39" s="779"/>
      <c r="M39" s="779"/>
      <c r="N39" s="779"/>
      <c r="O39" s="779"/>
      <c r="P39" s="779" t="s">
        <v>596</v>
      </c>
      <c r="Q39" s="779"/>
      <c r="R39" s="779"/>
      <c r="S39" s="779"/>
      <c r="T39" s="779"/>
      <c r="U39" s="779"/>
      <c r="V39" s="779"/>
      <c r="W39" s="779"/>
      <c r="X39" s="779"/>
      <c r="Y39" s="779"/>
      <c r="Z39" s="779"/>
      <c r="AA39" s="779"/>
      <c r="AB39" s="779"/>
      <c r="AC39" s="779"/>
      <c r="AD39" s="779"/>
    </row>
    <row r="40" spans="2:30" ht="16.5" customHeight="1" x14ac:dyDescent="0.15">
      <c r="B40" s="773"/>
      <c r="C40" s="774"/>
      <c r="D40" s="774"/>
      <c r="E40" s="775"/>
      <c r="F40" s="773"/>
      <c r="G40" s="774"/>
      <c r="H40" s="774"/>
      <c r="I40" s="775"/>
      <c r="J40" s="779" t="s">
        <v>515</v>
      </c>
      <c r="K40" s="779"/>
      <c r="L40" s="779"/>
      <c r="M40" s="779"/>
      <c r="N40" s="779"/>
      <c r="O40" s="779"/>
      <c r="P40" s="780" t="s">
        <v>608</v>
      </c>
      <c r="Q40" s="781"/>
      <c r="R40" s="781"/>
      <c r="S40" s="781"/>
      <c r="T40" s="781"/>
      <c r="U40" s="781"/>
      <c r="V40" s="781"/>
      <c r="W40" s="781"/>
      <c r="X40" s="781"/>
      <c r="Y40" s="781"/>
      <c r="Z40" s="781"/>
      <c r="AA40" s="781"/>
      <c r="AB40" s="781"/>
      <c r="AC40" s="781"/>
      <c r="AD40" s="782"/>
    </row>
    <row r="41" spans="2:30" ht="16.5" customHeight="1" x14ac:dyDescent="0.15">
      <c r="B41" s="776"/>
      <c r="C41" s="777"/>
      <c r="D41" s="777"/>
      <c r="E41" s="778"/>
      <c r="F41" s="776"/>
      <c r="G41" s="777"/>
      <c r="H41" s="777"/>
      <c r="I41" s="778"/>
      <c r="J41" s="779" t="s">
        <v>516</v>
      </c>
      <c r="K41" s="779"/>
      <c r="L41" s="779"/>
      <c r="M41" s="779"/>
      <c r="N41" s="779"/>
      <c r="O41" s="779"/>
      <c r="P41" s="779"/>
      <c r="Q41" s="779"/>
      <c r="R41" s="779"/>
      <c r="S41" s="779"/>
      <c r="T41" s="779"/>
      <c r="U41" s="779"/>
      <c r="V41" s="779"/>
      <c r="W41" s="779"/>
      <c r="X41" s="779"/>
      <c r="Y41" s="779"/>
      <c r="Z41" s="779"/>
      <c r="AA41" s="779"/>
      <c r="AB41" s="779"/>
      <c r="AC41" s="779"/>
      <c r="AD41" s="779"/>
    </row>
    <row r="42" spans="2:30" ht="18" customHeight="1" x14ac:dyDescent="0.15">
      <c r="B42" s="770" t="s">
        <v>525</v>
      </c>
      <c r="C42" s="771"/>
      <c r="D42" s="771"/>
      <c r="E42" s="772"/>
      <c r="F42" s="770"/>
      <c r="G42" s="771"/>
      <c r="H42" s="771"/>
      <c r="I42" s="772"/>
      <c r="J42" s="779" t="s">
        <v>513</v>
      </c>
      <c r="K42" s="779"/>
      <c r="L42" s="779"/>
      <c r="M42" s="779"/>
      <c r="N42" s="779"/>
      <c r="O42" s="779"/>
      <c r="P42" s="767"/>
      <c r="Q42" s="768"/>
      <c r="R42" s="768"/>
      <c r="S42" s="768"/>
      <c r="T42" s="768"/>
      <c r="U42" s="768"/>
      <c r="V42" s="768"/>
      <c r="W42" s="768"/>
      <c r="X42" s="768"/>
      <c r="Y42" s="768"/>
      <c r="Z42" s="768"/>
      <c r="AA42" s="768"/>
      <c r="AB42" s="768"/>
      <c r="AC42" s="768"/>
      <c r="AD42" s="769"/>
    </row>
    <row r="43" spans="2:30" ht="17.25" customHeight="1" x14ac:dyDescent="0.15">
      <c r="B43" s="773"/>
      <c r="C43" s="774"/>
      <c r="D43" s="774"/>
      <c r="E43" s="775"/>
      <c r="F43" s="773"/>
      <c r="G43" s="774"/>
      <c r="H43" s="774"/>
      <c r="I43" s="775"/>
      <c r="J43" s="779" t="s">
        <v>584</v>
      </c>
      <c r="K43" s="779"/>
      <c r="L43" s="779"/>
      <c r="M43" s="779"/>
      <c r="N43" s="779"/>
      <c r="O43" s="779"/>
      <c r="P43" s="779" t="s">
        <v>595</v>
      </c>
      <c r="Q43" s="779"/>
      <c r="R43" s="779"/>
      <c r="S43" s="779"/>
      <c r="T43" s="779"/>
      <c r="U43" s="779"/>
      <c r="V43" s="779"/>
      <c r="W43" s="779"/>
      <c r="X43" s="779"/>
      <c r="Y43" s="779"/>
      <c r="Z43" s="779"/>
      <c r="AA43" s="779"/>
      <c r="AB43" s="779"/>
      <c r="AC43" s="779"/>
      <c r="AD43" s="779"/>
    </row>
    <row r="44" spans="2:30" ht="16.5" customHeight="1" x14ac:dyDescent="0.15">
      <c r="B44" s="773"/>
      <c r="C44" s="774"/>
      <c r="D44" s="774"/>
      <c r="E44" s="775"/>
      <c r="F44" s="773"/>
      <c r="G44" s="774"/>
      <c r="H44" s="774"/>
      <c r="I44" s="775"/>
      <c r="J44" s="779" t="s">
        <v>515</v>
      </c>
      <c r="K44" s="779"/>
      <c r="L44" s="779"/>
      <c r="M44" s="779"/>
      <c r="N44" s="779"/>
      <c r="O44" s="779"/>
      <c r="P44" s="780" t="s">
        <v>607</v>
      </c>
      <c r="Q44" s="781"/>
      <c r="R44" s="781"/>
      <c r="S44" s="781"/>
      <c r="T44" s="781"/>
      <c r="U44" s="781"/>
      <c r="V44" s="781"/>
      <c r="W44" s="781"/>
      <c r="X44" s="781"/>
      <c r="Y44" s="781"/>
      <c r="Z44" s="781"/>
      <c r="AA44" s="781"/>
      <c r="AB44" s="781"/>
      <c r="AC44" s="781"/>
      <c r="AD44" s="782"/>
    </row>
    <row r="45" spans="2:30" ht="16.5" customHeight="1" x14ac:dyDescent="0.15">
      <c r="B45" s="776"/>
      <c r="C45" s="777"/>
      <c r="D45" s="777"/>
      <c r="E45" s="778"/>
      <c r="F45" s="776"/>
      <c r="G45" s="777"/>
      <c r="H45" s="777"/>
      <c r="I45" s="778"/>
      <c r="J45" s="779" t="s">
        <v>516</v>
      </c>
      <c r="K45" s="779"/>
      <c r="L45" s="779"/>
      <c r="M45" s="779"/>
      <c r="N45" s="779"/>
      <c r="O45" s="779"/>
      <c r="P45" s="779"/>
      <c r="Q45" s="779"/>
      <c r="R45" s="779"/>
      <c r="S45" s="779"/>
      <c r="T45" s="779"/>
      <c r="U45" s="779"/>
      <c r="V45" s="779"/>
      <c r="W45" s="779"/>
      <c r="X45" s="779"/>
      <c r="Y45" s="779"/>
      <c r="Z45" s="779"/>
      <c r="AA45" s="779"/>
      <c r="AB45" s="779"/>
      <c r="AC45" s="779"/>
      <c r="AD45" s="779"/>
    </row>
    <row r="46" spans="2:30" ht="16.5" customHeight="1" x14ac:dyDescent="0.15">
      <c r="B46" s="392"/>
      <c r="C46" s="395"/>
      <c r="D46" s="395"/>
      <c r="E46" s="395"/>
      <c r="F46" s="395"/>
      <c r="G46" s="395"/>
      <c r="H46" s="395"/>
      <c r="I46" s="395"/>
      <c r="J46" s="395"/>
      <c r="K46" s="395"/>
      <c r="L46" s="395"/>
      <c r="M46" s="395"/>
      <c r="N46" s="395"/>
      <c r="O46" s="395"/>
      <c r="P46" s="395"/>
      <c r="Q46" s="395"/>
      <c r="R46" s="395"/>
      <c r="S46" s="395"/>
      <c r="T46" s="395"/>
      <c r="U46" s="395"/>
      <c r="V46" s="395"/>
      <c r="W46" s="395"/>
      <c r="X46" s="395"/>
      <c r="Y46" s="395"/>
      <c r="Z46" s="395"/>
      <c r="AA46" s="395"/>
      <c r="AB46" s="395"/>
      <c r="AC46" s="395"/>
      <c r="AD46" s="395"/>
    </row>
    <row r="47" spans="2:30" s="395" customFormat="1" ht="10.5" customHeight="1" x14ac:dyDescent="0.15">
      <c r="B47" s="397"/>
      <c r="C47" s="397"/>
      <c r="D47" s="398"/>
    </row>
    <row r="48" spans="2:30" s="395" customFormat="1" ht="12" x14ac:dyDescent="0.15">
      <c r="B48" s="397" t="s">
        <v>616</v>
      </c>
      <c r="C48" s="397"/>
      <c r="D48" s="398"/>
    </row>
    <row r="49" spans="1:16152" s="395" customFormat="1" ht="6.75" customHeight="1" x14ac:dyDescent="0.15">
      <c r="B49" s="397"/>
      <c r="C49" s="397"/>
      <c r="D49" s="398"/>
      <c r="F49" s="398"/>
    </row>
    <row r="50" spans="1:16152" s="395" customFormat="1" x14ac:dyDescent="0.15">
      <c r="B50" s="411" t="s">
        <v>615</v>
      </c>
      <c r="C50" s="412"/>
      <c r="D50" s="412"/>
      <c r="E50" s="412"/>
      <c r="F50" s="412"/>
      <c r="G50" s="412"/>
      <c r="H50" s="413"/>
      <c r="I50" s="411" t="s">
        <v>526</v>
      </c>
      <c r="J50" s="412"/>
      <c r="K50" s="413"/>
    </row>
    <row r="51" spans="1:16152" s="395" customFormat="1" x14ac:dyDescent="0.15">
      <c r="B51" s="411" t="s">
        <v>527</v>
      </c>
      <c r="C51" s="412"/>
      <c r="D51" s="412"/>
      <c r="E51" s="412"/>
      <c r="F51" s="412"/>
      <c r="G51" s="412"/>
      <c r="H51" s="413"/>
      <c r="I51" s="411" t="s">
        <v>528</v>
      </c>
      <c r="J51" s="412"/>
      <c r="K51" s="413"/>
      <c r="N51" s="397"/>
    </row>
    <row r="52" spans="1:16152" s="395" customFormat="1" x14ac:dyDescent="0.15">
      <c r="B52" s="411" t="s">
        <v>529</v>
      </c>
      <c r="C52" s="412"/>
      <c r="D52" s="412"/>
      <c r="E52" s="412"/>
      <c r="F52" s="412"/>
      <c r="G52" s="412"/>
      <c r="H52" s="413"/>
      <c r="I52" s="411" t="s">
        <v>528</v>
      </c>
      <c r="J52" s="412"/>
      <c r="K52" s="413"/>
    </row>
    <row r="53" spans="1:16152" s="395" customFormat="1" x14ac:dyDescent="0.15">
      <c r="B53" s="411" t="s">
        <v>530</v>
      </c>
      <c r="C53" s="412"/>
      <c r="D53" s="412"/>
      <c r="E53" s="412"/>
      <c r="F53" s="412"/>
      <c r="G53" s="412"/>
      <c r="H53" s="413"/>
      <c r="I53" s="411" t="s">
        <v>528</v>
      </c>
      <c r="J53" s="412"/>
      <c r="K53" s="413"/>
    </row>
    <row r="54" spans="1:16152" s="395" customFormat="1" x14ac:dyDescent="0.15">
      <c r="B54" s="411" t="s">
        <v>531</v>
      </c>
      <c r="C54" s="412"/>
      <c r="D54" s="412"/>
      <c r="E54" s="412"/>
      <c r="F54" s="412"/>
      <c r="G54" s="412"/>
      <c r="H54" s="413"/>
      <c r="I54" s="411" t="s">
        <v>532</v>
      </c>
      <c r="J54" s="412"/>
      <c r="K54" s="413"/>
    </row>
    <row r="55" spans="1:16152" s="395" customFormat="1" x14ac:dyDescent="0.15">
      <c r="B55" s="411" t="s">
        <v>533</v>
      </c>
      <c r="C55" s="412"/>
      <c r="D55" s="412"/>
      <c r="E55" s="412"/>
      <c r="F55" s="412"/>
      <c r="G55" s="412"/>
      <c r="H55" s="413"/>
      <c r="I55" s="411" t="s">
        <v>532</v>
      </c>
      <c r="J55" s="412"/>
      <c r="K55" s="413"/>
    </row>
    <row r="56" spans="1:16152" s="395" customFormat="1" x14ac:dyDescent="0.15">
      <c r="B56" s="411" t="s">
        <v>534</v>
      </c>
      <c r="C56" s="412"/>
      <c r="D56" s="412"/>
      <c r="E56" s="412"/>
      <c r="F56" s="412"/>
      <c r="G56" s="412"/>
      <c r="H56" s="413"/>
      <c r="I56" s="411" t="s">
        <v>532</v>
      </c>
      <c r="J56" s="412"/>
      <c r="K56" s="413"/>
    </row>
    <row r="57" spans="1:16152" s="395" customFormat="1" x14ac:dyDescent="0.15">
      <c r="B57" s="411" t="s">
        <v>535</v>
      </c>
      <c r="C57" s="412"/>
      <c r="D57" s="412"/>
      <c r="E57" s="412"/>
      <c r="F57" s="412"/>
      <c r="G57" s="412"/>
      <c r="H57" s="413"/>
      <c r="I57" s="411" t="s">
        <v>528</v>
      </c>
      <c r="J57" s="412"/>
      <c r="K57" s="413"/>
    </row>
    <row r="58" spans="1:16152" s="395" customFormat="1" x14ac:dyDescent="0.15">
      <c r="B58" s="411" t="s">
        <v>536</v>
      </c>
      <c r="C58" s="412"/>
      <c r="D58" s="412"/>
      <c r="E58" s="412"/>
      <c r="F58" s="412"/>
      <c r="G58" s="412"/>
      <c r="H58" s="413"/>
      <c r="I58" s="411" t="s">
        <v>528</v>
      </c>
      <c r="J58" s="412"/>
      <c r="K58" s="413"/>
    </row>
    <row r="59" spans="1:16152" s="395" customFormat="1" x14ac:dyDescent="0.15">
      <c r="B59" s="411" t="s">
        <v>537</v>
      </c>
      <c r="C59" s="412"/>
      <c r="D59" s="412"/>
      <c r="E59" s="412"/>
      <c r="F59" s="412"/>
      <c r="G59" s="412"/>
      <c r="H59" s="413"/>
      <c r="I59" s="411" t="s">
        <v>528</v>
      </c>
      <c r="J59" s="412"/>
      <c r="K59" s="413"/>
    </row>
    <row r="60" spans="1:16152" s="395" customFormat="1" x14ac:dyDescent="0.15">
      <c r="B60" s="411" t="s">
        <v>538</v>
      </c>
      <c r="C60" s="412"/>
      <c r="D60" s="412"/>
      <c r="E60" s="412"/>
      <c r="F60" s="412"/>
      <c r="G60" s="412"/>
      <c r="H60" s="413"/>
      <c r="I60" s="411" t="s">
        <v>528</v>
      </c>
      <c r="J60" s="412"/>
      <c r="K60" s="413"/>
    </row>
    <row r="61" spans="1:16152" s="394" customFormat="1" ht="16.5" customHeight="1" x14ac:dyDescent="0.15">
      <c r="A61" s="393"/>
      <c r="B61" s="392"/>
      <c r="C61" s="395"/>
      <c r="D61" s="395"/>
      <c r="E61" s="395"/>
      <c r="F61" s="396"/>
      <c r="G61" s="395"/>
      <c r="H61" s="395"/>
      <c r="I61" s="395"/>
      <c r="J61" s="395"/>
      <c r="K61" s="395"/>
      <c r="L61" s="395"/>
      <c r="M61" s="395"/>
      <c r="N61" s="395"/>
      <c r="O61" s="395"/>
      <c r="P61" s="395"/>
      <c r="Q61" s="395"/>
      <c r="R61" s="395"/>
      <c r="S61" s="395"/>
      <c r="T61" s="395"/>
      <c r="U61" s="395"/>
      <c r="V61" s="395"/>
      <c r="W61" s="395"/>
      <c r="X61" s="395"/>
      <c r="Y61" s="395"/>
      <c r="Z61" s="395"/>
      <c r="AA61" s="395"/>
      <c r="AB61" s="395"/>
      <c r="AC61" s="395"/>
      <c r="AD61" s="395"/>
      <c r="AE61" s="393"/>
      <c r="AF61" s="393"/>
      <c r="AG61" s="393"/>
      <c r="AH61" s="393"/>
      <c r="AI61" s="393"/>
      <c r="AJ61" s="393"/>
      <c r="AK61" s="393"/>
      <c r="AL61" s="393"/>
      <c r="AM61" s="393"/>
      <c r="AN61" s="393"/>
      <c r="AO61" s="393"/>
      <c r="AP61" s="393"/>
      <c r="AQ61" s="393"/>
      <c r="AR61" s="393"/>
      <c r="AS61" s="393"/>
      <c r="AT61" s="393"/>
      <c r="AU61" s="393"/>
      <c r="AV61" s="393"/>
      <c r="AW61" s="393"/>
      <c r="AX61" s="393"/>
      <c r="AY61" s="393"/>
      <c r="AZ61" s="393"/>
      <c r="BA61" s="393"/>
      <c r="BB61" s="393"/>
      <c r="BC61" s="393"/>
      <c r="BD61" s="393"/>
      <c r="BE61" s="393"/>
      <c r="BF61" s="393"/>
      <c r="BG61" s="393"/>
      <c r="BH61" s="393"/>
      <c r="BI61" s="393"/>
      <c r="BJ61" s="393"/>
      <c r="BK61" s="393"/>
      <c r="BL61" s="393"/>
      <c r="BM61" s="393"/>
      <c r="BN61" s="393"/>
      <c r="BO61" s="393"/>
      <c r="BP61" s="393"/>
      <c r="BQ61" s="393"/>
      <c r="BR61" s="393"/>
      <c r="BS61" s="393"/>
      <c r="BT61" s="393"/>
      <c r="BU61" s="393"/>
      <c r="BV61" s="393"/>
      <c r="BW61" s="393"/>
      <c r="BX61" s="393"/>
      <c r="BY61" s="393"/>
      <c r="BZ61" s="393"/>
      <c r="CA61" s="393"/>
      <c r="CB61" s="393"/>
      <c r="CC61" s="393"/>
      <c r="CD61" s="393"/>
      <c r="CE61" s="393"/>
      <c r="CF61" s="393"/>
      <c r="CG61" s="393"/>
      <c r="CH61" s="393"/>
      <c r="CI61" s="393"/>
      <c r="CJ61" s="393"/>
      <c r="CK61" s="393"/>
      <c r="CL61" s="393"/>
      <c r="CM61" s="393"/>
      <c r="CN61" s="393"/>
      <c r="CO61" s="393"/>
      <c r="CP61" s="393"/>
      <c r="CQ61" s="393"/>
      <c r="CR61" s="393"/>
      <c r="CS61" s="393"/>
      <c r="CT61" s="393"/>
      <c r="CU61" s="393"/>
      <c r="CV61" s="393"/>
      <c r="CW61" s="393"/>
      <c r="CX61" s="393"/>
      <c r="CY61" s="393"/>
      <c r="CZ61" s="393"/>
      <c r="DA61" s="393"/>
      <c r="DB61" s="393"/>
      <c r="DC61" s="393"/>
      <c r="DD61" s="393"/>
      <c r="DE61" s="393"/>
      <c r="DF61" s="393"/>
      <c r="DG61" s="393"/>
      <c r="DH61" s="393"/>
      <c r="DI61" s="393"/>
      <c r="DJ61" s="393"/>
      <c r="DK61" s="393"/>
      <c r="DL61" s="393"/>
      <c r="DM61" s="393"/>
      <c r="DN61" s="393"/>
      <c r="DO61" s="393"/>
      <c r="DP61" s="393"/>
      <c r="DQ61" s="393"/>
      <c r="DR61" s="393"/>
      <c r="DS61" s="393"/>
      <c r="DT61" s="393"/>
      <c r="DU61" s="393"/>
      <c r="DV61" s="393"/>
      <c r="DW61" s="393"/>
      <c r="DX61" s="393"/>
      <c r="DY61" s="393"/>
      <c r="DZ61" s="393"/>
      <c r="EA61" s="393"/>
      <c r="EB61" s="393"/>
      <c r="EC61" s="393"/>
      <c r="ED61" s="393"/>
      <c r="EE61" s="393"/>
      <c r="EF61" s="393"/>
      <c r="EG61" s="393"/>
      <c r="EH61" s="393"/>
      <c r="EI61" s="393"/>
      <c r="EJ61" s="393"/>
      <c r="EK61" s="393"/>
      <c r="EL61" s="393"/>
      <c r="EM61" s="393"/>
      <c r="EN61" s="393"/>
      <c r="EO61" s="393"/>
      <c r="EP61" s="393"/>
      <c r="EQ61" s="393"/>
      <c r="ER61" s="393"/>
      <c r="ES61" s="393"/>
      <c r="ET61" s="393"/>
      <c r="EU61" s="393"/>
      <c r="EV61" s="393"/>
      <c r="EW61" s="393"/>
      <c r="EX61" s="393"/>
      <c r="EY61" s="393"/>
      <c r="EZ61" s="393"/>
      <c r="FA61" s="393"/>
      <c r="FB61" s="393"/>
      <c r="FC61" s="393"/>
      <c r="FD61" s="393"/>
      <c r="FE61" s="393"/>
      <c r="FF61" s="393"/>
      <c r="FG61" s="393"/>
      <c r="FH61" s="393"/>
      <c r="FI61" s="393"/>
      <c r="FJ61" s="393"/>
      <c r="FK61" s="393"/>
      <c r="FL61" s="393"/>
      <c r="FM61" s="393"/>
      <c r="FN61" s="393"/>
      <c r="FO61" s="393"/>
      <c r="FP61" s="393"/>
      <c r="FQ61" s="393"/>
      <c r="FR61" s="393"/>
      <c r="FS61" s="393"/>
      <c r="FT61" s="393"/>
      <c r="FU61" s="393"/>
      <c r="FV61" s="393"/>
      <c r="FW61" s="393"/>
      <c r="FX61" s="393"/>
      <c r="FY61" s="393"/>
      <c r="FZ61" s="393"/>
      <c r="GA61" s="393"/>
      <c r="GB61" s="393"/>
      <c r="GC61" s="393"/>
      <c r="GD61" s="393"/>
      <c r="GE61" s="393"/>
      <c r="GF61" s="393"/>
      <c r="GG61" s="393"/>
      <c r="GH61" s="393"/>
      <c r="GI61" s="393"/>
      <c r="GJ61" s="393"/>
      <c r="GK61" s="393"/>
      <c r="GL61" s="393"/>
      <c r="GM61" s="393"/>
      <c r="GN61" s="393"/>
      <c r="GO61" s="393"/>
      <c r="GP61" s="393"/>
      <c r="GQ61" s="393"/>
      <c r="GR61" s="393"/>
      <c r="GS61" s="393"/>
      <c r="GT61" s="393"/>
      <c r="GU61" s="393"/>
      <c r="GV61" s="393"/>
      <c r="GW61" s="393"/>
      <c r="GX61" s="393"/>
      <c r="GY61" s="393"/>
      <c r="GZ61" s="393"/>
      <c r="HA61" s="393"/>
      <c r="HB61" s="393"/>
      <c r="HC61" s="393"/>
      <c r="HD61" s="393"/>
      <c r="HE61" s="393"/>
      <c r="HF61" s="393"/>
      <c r="HG61" s="393"/>
      <c r="HH61" s="393"/>
      <c r="HI61" s="393"/>
      <c r="HJ61" s="393"/>
      <c r="HK61" s="393"/>
      <c r="HL61" s="393"/>
      <c r="HM61" s="393"/>
      <c r="HN61" s="393"/>
      <c r="HO61" s="393"/>
      <c r="HP61" s="393"/>
      <c r="HQ61" s="393"/>
      <c r="HR61" s="393"/>
      <c r="HS61" s="393"/>
      <c r="HT61" s="393"/>
      <c r="HU61" s="393"/>
      <c r="HV61" s="393"/>
      <c r="HW61" s="393"/>
      <c r="HX61" s="393"/>
      <c r="HY61" s="393"/>
      <c r="HZ61" s="393"/>
      <c r="IA61" s="393"/>
      <c r="IB61" s="393"/>
      <c r="IC61" s="393"/>
      <c r="ID61" s="393"/>
      <c r="IE61" s="393"/>
      <c r="IF61" s="393"/>
      <c r="IG61" s="393"/>
      <c r="IH61" s="393"/>
      <c r="II61" s="393"/>
      <c r="IJ61" s="393"/>
      <c r="IK61" s="393"/>
      <c r="IL61" s="393"/>
      <c r="IM61" s="393"/>
      <c r="IN61" s="393"/>
      <c r="IO61" s="393"/>
      <c r="IP61" s="393"/>
      <c r="IQ61" s="393"/>
      <c r="IR61" s="393"/>
      <c r="IS61" s="393"/>
      <c r="IT61" s="393"/>
      <c r="IU61" s="393"/>
      <c r="IV61" s="393"/>
      <c r="IW61" s="393"/>
      <c r="IX61" s="393"/>
      <c r="IY61" s="393"/>
      <c r="IZ61" s="393"/>
      <c r="JA61" s="393"/>
      <c r="JB61" s="393"/>
      <c r="JC61" s="393"/>
      <c r="JD61" s="393"/>
      <c r="JE61" s="393"/>
      <c r="JF61" s="393"/>
      <c r="JG61" s="393"/>
      <c r="JH61" s="393"/>
      <c r="JI61" s="393"/>
      <c r="JJ61" s="393"/>
      <c r="JK61" s="393"/>
      <c r="JL61" s="393"/>
      <c r="JM61" s="393"/>
      <c r="JN61" s="393"/>
      <c r="JO61" s="393"/>
      <c r="JP61" s="393"/>
      <c r="JQ61" s="393"/>
      <c r="JR61" s="393"/>
      <c r="JS61" s="393"/>
      <c r="JT61" s="393"/>
      <c r="JU61" s="393"/>
      <c r="JV61" s="393"/>
      <c r="JW61" s="393"/>
      <c r="JX61" s="393"/>
      <c r="JY61" s="393"/>
      <c r="JZ61" s="393"/>
      <c r="KA61" s="393"/>
      <c r="KB61" s="393"/>
      <c r="KC61" s="393"/>
      <c r="KD61" s="393"/>
      <c r="KE61" s="393"/>
      <c r="KF61" s="393"/>
      <c r="KG61" s="393"/>
      <c r="KH61" s="393"/>
      <c r="KI61" s="393"/>
      <c r="KJ61" s="393"/>
      <c r="KK61" s="393"/>
      <c r="KL61" s="393"/>
      <c r="KM61" s="393"/>
      <c r="KN61" s="393"/>
      <c r="KO61" s="393"/>
      <c r="KP61" s="393"/>
      <c r="KQ61" s="393"/>
      <c r="KR61" s="393"/>
      <c r="KS61" s="393"/>
      <c r="KT61" s="393"/>
      <c r="KU61" s="393"/>
      <c r="KV61" s="393"/>
      <c r="KW61" s="393"/>
      <c r="KX61" s="393"/>
      <c r="KY61" s="393"/>
      <c r="KZ61" s="393"/>
      <c r="LA61" s="393"/>
      <c r="LB61" s="393"/>
      <c r="LC61" s="393"/>
      <c r="LD61" s="393"/>
      <c r="LE61" s="393"/>
      <c r="LF61" s="393"/>
      <c r="LG61" s="393"/>
      <c r="LH61" s="393"/>
      <c r="LI61" s="393"/>
      <c r="LJ61" s="393"/>
      <c r="LK61" s="393"/>
      <c r="LL61" s="393"/>
      <c r="LM61" s="393"/>
      <c r="LN61" s="393"/>
      <c r="LO61" s="393"/>
      <c r="LP61" s="393"/>
      <c r="LQ61" s="393"/>
      <c r="LR61" s="393"/>
      <c r="LS61" s="393"/>
      <c r="LT61" s="393"/>
      <c r="LU61" s="393"/>
      <c r="LV61" s="393"/>
      <c r="LW61" s="393"/>
      <c r="LX61" s="393"/>
      <c r="LY61" s="393"/>
      <c r="LZ61" s="393"/>
      <c r="MA61" s="393"/>
      <c r="MB61" s="393"/>
      <c r="MC61" s="393"/>
      <c r="MD61" s="393"/>
      <c r="ME61" s="393"/>
      <c r="MF61" s="393"/>
      <c r="MG61" s="393"/>
      <c r="MH61" s="393"/>
      <c r="MI61" s="393"/>
      <c r="MJ61" s="393"/>
      <c r="MK61" s="393"/>
      <c r="ML61" s="393"/>
      <c r="MM61" s="393"/>
      <c r="MN61" s="393"/>
      <c r="MO61" s="393"/>
      <c r="MP61" s="393"/>
      <c r="MQ61" s="393"/>
      <c r="MR61" s="393"/>
      <c r="MS61" s="393"/>
      <c r="MT61" s="393"/>
      <c r="MU61" s="393"/>
      <c r="MV61" s="393"/>
      <c r="MW61" s="393"/>
      <c r="MX61" s="393"/>
      <c r="MY61" s="393"/>
      <c r="MZ61" s="393"/>
      <c r="NA61" s="393"/>
      <c r="NB61" s="393"/>
      <c r="NC61" s="393"/>
      <c r="ND61" s="393"/>
      <c r="NE61" s="393"/>
      <c r="NF61" s="393"/>
      <c r="NG61" s="393"/>
      <c r="NH61" s="393"/>
      <c r="NI61" s="393"/>
      <c r="NJ61" s="393"/>
      <c r="NK61" s="393"/>
      <c r="NL61" s="393"/>
      <c r="NM61" s="393"/>
      <c r="NN61" s="393"/>
      <c r="NO61" s="393"/>
      <c r="NP61" s="393"/>
      <c r="NQ61" s="393"/>
      <c r="NR61" s="393"/>
      <c r="NS61" s="393"/>
      <c r="NT61" s="393"/>
      <c r="NU61" s="393"/>
      <c r="NV61" s="393"/>
      <c r="NW61" s="393"/>
      <c r="NX61" s="393"/>
      <c r="NY61" s="393"/>
      <c r="NZ61" s="393"/>
      <c r="OA61" s="393"/>
      <c r="OB61" s="393"/>
      <c r="OC61" s="393"/>
      <c r="OD61" s="393"/>
      <c r="OE61" s="393"/>
      <c r="OF61" s="393"/>
      <c r="OG61" s="393"/>
      <c r="OH61" s="393"/>
      <c r="OI61" s="393"/>
      <c r="OJ61" s="393"/>
      <c r="OK61" s="393"/>
      <c r="OL61" s="393"/>
      <c r="OM61" s="393"/>
      <c r="ON61" s="393"/>
      <c r="OO61" s="393"/>
      <c r="OP61" s="393"/>
      <c r="OQ61" s="393"/>
      <c r="OR61" s="393"/>
      <c r="OS61" s="393"/>
      <c r="OT61" s="393"/>
      <c r="OU61" s="393"/>
      <c r="OV61" s="393"/>
      <c r="OW61" s="393"/>
      <c r="OX61" s="393"/>
      <c r="OY61" s="393"/>
      <c r="OZ61" s="393"/>
      <c r="PA61" s="393"/>
      <c r="PB61" s="393"/>
      <c r="PC61" s="393"/>
      <c r="PD61" s="393"/>
      <c r="PE61" s="393"/>
      <c r="PF61" s="393"/>
      <c r="PG61" s="393"/>
      <c r="PH61" s="393"/>
      <c r="PI61" s="393"/>
      <c r="PJ61" s="393"/>
      <c r="PK61" s="393"/>
      <c r="PL61" s="393"/>
      <c r="PM61" s="393"/>
      <c r="PN61" s="393"/>
      <c r="PO61" s="393"/>
      <c r="PP61" s="393"/>
      <c r="PQ61" s="393"/>
      <c r="PR61" s="393"/>
      <c r="PS61" s="393"/>
      <c r="PT61" s="393"/>
      <c r="PU61" s="393"/>
      <c r="PV61" s="393"/>
      <c r="PW61" s="393"/>
      <c r="PX61" s="393"/>
      <c r="PY61" s="393"/>
      <c r="PZ61" s="393"/>
      <c r="QA61" s="393"/>
      <c r="QB61" s="393"/>
      <c r="QC61" s="393"/>
      <c r="QD61" s="393"/>
      <c r="QE61" s="393"/>
      <c r="QF61" s="393"/>
      <c r="QG61" s="393"/>
      <c r="QH61" s="393"/>
      <c r="QI61" s="393"/>
      <c r="QJ61" s="393"/>
      <c r="QK61" s="393"/>
      <c r="QL61" s="393"/>
      <c r="QM61" s="393"/>
      <c r="QN61" s="393"/>
      <c r="QO61" s="393"/>
      <c r="QP61" s="393"/>
      <c r="QQ61" s="393"/>
      <c r="QR61" s="393"/>
      <c r="QS61" s="393"/>
      <c r="QT61" s="393"/>
      <c r="QU61" s="393"/>
      <c r="QV61" s="393"/>
      <c r="QW61" s="393"/>
      <c r="QX61" s="393"/>
      <c r="QY61" s="393"/>
      <c r="QZ61" s="393"/>
      <c r="RA61" s="393"/>
      <c r="RB61" s="393"/>
      <c r="RC61" s="393"/>
      <c r="RD61" s="393"/>
      <c r="RE61" s="393"/>
      <c r="RF61" s="393"/>
      <c r="RG61" s="393"/>
      <c r="RH61" s="393"/>
      <c r="RI61" s="393"/>
      <c r="RJ61" s="393"/>
      <c r="RK61" s="393"/>
      <c r="RL61" s="393"/>
      <c r="RM61" s="393"/>
      <c r="RN61" s="393"/>
      <c r="RO61" s="393"/>
      <c r="RP61" s="393"/>
      <c r="RQ61" s="393"/>
      <c r="RR61" s="393"/>
      <c r="RS61" s="393"/>
      <c r="RT61" s="393"/>
      <c r="RU61" s="393"/>
      <c r="RV61" s="393"/>
      <c r="RW61" s="393"/>
      <c r="RX61" s="393"/>
      <c r="RY61" s="393"/>
      <c r="RZ61" s="393"/>
      <c r="SA61" s="393"/>
      <c r="SB61" s="393"/>
      <c r="SC61" s="393"/>
      <c r="SD61" s="393"/>
      <c r="SE61" s="393"/>
      <c r="SF61" s="393"/>
      <c r="SG61" s="393"/>
      <c r="SH61" s="393"/>
      <c r="SI61" s="393"/>
      <c r="SJ61" s="393"/>
      <c r="SK61" s="393"/>
      <c r="SL61" s="393"/>
      <c r="SM61" s="393"/>
      <c r="SN61" s="393"/>
      <c r="SO61" s="393"/>
      <c r="SP61" s="393"/>
      <c r="SQ61" s="393"/>
      <c r="SR61" s="393"/>
      <c r="SS61" s="393"/>
      <c r="ST61" s="393"/>
      <c r="SU61" s="393"/>
      <c r="SV61" s="393"/>
      <c r="SW61" s="393"/>
      <c r="SX61" s="393"/>
      <c r="SY61" s="393"/>
      <c r="SZ61" s="393"/>
      <c r="TA61" s="393"/>
      <c r="TB61" s="393"/>
      <c r="TC61" s="393"/>
      <c r="TD61" s="393"/>
      <c r="TE61" s="393"/>
      <c r="TF61" s="393"/>
      <c r="TG61" s="393"/>
      <c r="TH61" s="393"/>
      <c r="TI61" s="393"/>
      <c r="TJ61" s="393"/>
      <c r="TK61" s="393"/>
      <c r="TL61" s="393"/>
      <c r="TM61" s="393"/>
      <c r="TN61" s="393"/>
      <c r="TO61" s="393"/>
      <c r="TP61" s="393"/>
      <c r="TQ61" s="393"/>
      <c r="TR61" s="393"/>
      <c r="TS61" s="393"/>
      <c r="TT61" s="393"/>
      <c r="TU61" s="393"/>
      <c r="TV61" s="393"/>
      <c r="TW61" s="393"/>
      <c r="TX61" s="393"/>
      <c r="TY61" s="393"/>
      <c r="TZ61" s="393"/>
      <c r="UA61" s="393"/>
      <c r="UB61" s="393"/>
      <c r="UC61" s="393"/>
      <c r="UD61" s="393"/>
      <c r="UE61" s="393"/>
      <c r="UF61" s="393"/>
      <c r="UG61" s="393"/>
      <c r="UH61" s="393"/>
      <c r="UI61" s="393"/>
      <c r="UJ61" s="393"/>
      <c r="UK61" s="393"/>
      <c r="UL61" s="393"/>
      <c r="UM61" s="393"/>
      <c r="UN61" s="393"/>
      <c r="UO61" s="393"/>
      <c r="UP61" s="393"/>
      <c r="UQ61" s="393"/>
      <c r="UR61" s="393"/>
      <c r="US61" s="393"/>
      <c r="UT61" s="393"/>
      <c r="UU61" s="393"/>
      <c r="UV61" s="393"/>
      <c r="UW61" s="393"/>
      <c r="UX61" s="393"/>
      <c r="UY61" s="393"/>
      <c r="UZ61" s="393"/>
      <c r="VA61" s="393"/>
      <c r="VB61" s="393"/>
      <c r="VC61" s="393"/>
      <c r="VD61" s="393"/>
      <c r="VE61" s="393"/>
      <c r="VF61" s="393"/>
      <c r="VG61" s="393"/>
      <c r="VH61" s="393"/>
      <c r="VI61" s="393"/>
      <c r="VJ61" s="393"/>
      <c r="VK61" s="393"/>
      <c r="VL61" s="393"/>
      <c r="VM61" s="393"/>
      <c r="VN61" s="393"/>
      <c r="VO61" s="393"/>
      <c r="VP61" s="393"/>
      <c r="VQ61" s="393"/>
      <c r="VR61" s="393"/>
      <c r="VS61" s="393"/>
      <c r="VT61" s="393"/>
      <c r="VU61" s="393"/>
      <c r="VV61" s="393"/>
      <c r="VW61" s="393"/>
      <c r="VX61" s="393"/>
      <c r="VY61" s="393"/>
      <c r="VZ61" s="393"/>
      <c r="WA61" s="393"/>
      <c r="WB61" s="393"/>
      <c r="WC61" s="393"/>
      <c r="WD61" s="393"/>
      <c r="WE61" s="393"/>
      <c r="WF61" s="393"/>
      <c r="WG61" s="393"/>
      <c r="WH61" s="393"/>
      <c r="WI61" s="393"/>
      <c r="WJ61" s="393"/>
      <c r="WK61" s="393"/>
      <c r="WL61" s="393"/>
      <c r="WM61" s="393"/>
      <c r="WN61" s="393"/>
      <c r="WO61" s="393"/>
      <c r="WP61" s="393"/>
      <c r="WQ61" s="393"/>
      <c r="WR61" s="393"/>
      <c r="WS61" s="393"/>
      <c r="WT61" s="393"/>
      <c r="WU61" s="393"/>
      <c r="WV61" s="393"/>
      <c r="WW61" s="393"/>
      <c r="WX61" s="393"/>
      <c r="WY61" s="393"/>
      <c r="WZ61" s="393"/>
      <c r="XA61" s="393"/>
      <c r="XB61" s="393"/>
      <c r="XC61" s="393"/>
      <c r="XD61" s="393"/>
      <c r="XE61" s="393"/>
      <c r="XF61" s="393"/>
      <c r="XG61" s="393"/>
      <c r="XH61" s="393"/>
      <c r="XI61" s="393"/>
      <c r="XJ61" s="393"/>
      <c r="XK61" s="393"/>
      <c r="XL61" s="393"/>
      <c r="XM61" s="393"/>
      <c r="XN61" s="393"/>
      <c r="XO61" s="393"/>
      <c r="XP61" s="393"/>
      <c r="XQ61" s="393"/>
      <c r="XR61" s="393"/>
      <c r="XS61" s="393"/>
      <c r="XT61" s="393"/>
      <c r="XU61" s="393"/>
      <c r="XV61" s="393"/>
      <c r="XW61" s="393"/>
      <c r="XX61" s="393"/>
      <c r="XY61" s="393"/>
      <c r="XZ61" s="393"/>
      <c r="YA61" s="393"/>
      <c r="YB61" s="393"/>
      <c r="YC61" s="393"/>
      <c r="YD61" s="393"/>
      <c r="YE61" s="393"/>
      <c r="YF61" s="393"/>
      <c r="YG61" s="393"/>
      <c r="YH61" s="393"/>
      <c r="YI61" s="393"/>
      <c r="YJ61" s="393"/>
      <c r="YK61" s="393"/>
      <c r="YL61" s="393"/>
      <c r="YM61" s="393"/>
      <c r="YN61" s="393"/>
      <c r="YO61" s="393"/>
      <c r="YP61" s="393"/>
      <c r="YQ61" s="393"/>
      <c r="YR61" s="393"/>
      <c r="YS61" s="393"/>
      <c r="YT61" s="393"/>
      <c r="YU61" s="393"/>
      <c r="YV61" s="393"/>
      <c r="YW61" s="393"/>
      <c r="YX61" s="393"/>
      <c r="YY61" s="393"/>
      <c r="YZ61" s="393"/>
      <c r="ZA61" s="393"/>
      <c r="ZB61" s="393"/>
      <c r="ZC61" s="393"/>
      <c r="ZD61" s="393"/>
      <c r="ZE61" s="393"/>
      <c r="ZF61" s="393"/>
      <c r="ZG61" s="393"/>
      <c r="ZH61" s="393"/>
      <c r="ZI61" s="393"/>
      <c r="ZJ61" s="393"/>
      <c r="ZK61" s="393"/>
      <c r="ZL61" s="393"/>
      <c r="ZM61" s="393"/>
      <c r="ZN61" s="393"/>
      <c r="ZO61" s="393"/>
      <c r="ZP61" s="393"/>
      <c r="ZQ61" s="393"/>
      <c r="ZR61" s="393"/>
      <c r="ZS61" s="393"/>
      <c r="ZT61" s="393"/>
      <c r="ZU61" s="393"/>
      <c r="ZV61" s="393"/>
      <c r="ZW61" s="393"/>
      <c r="ZX61" s="393"/>
      <c r="ZY61" s="393"/>
      <c r="ZZ61" s="393"/>
      <c r="AAA61" s="393"/>
      <c r="AAB61" s="393"/>
      <c r="AAC61" s="393"/>
      <c r="AAD61" s="393"/>
      <c r="AAE61" s="393"/>
      <c r="AAF61" s="393"/>
      <c r="AAG61" s="393"/>
      <c r="AAH61" s="393"/>
      <c r="AAI61" s="393"/>
      <c r="AAJ61" s="393"/>
      <c r="AAK61" s="393"/>
      <c r="AAL61" s="393"/>
      <c r="AAM61" s="393"/>
      <c r="AAN61" s="393"/>
      <c r="AAO61" s="393"/>
      <c r="AAP61" s="393"/>
      <c r="AAQ61" s="393"/>
      <c r="AAR61" s="393"/>
      <c r="AAS61" s="393"/>
      <c r="AAT61" s="393"/>
      <c r="AAU61" s="393"/>
      <c r="AAV61" s="393"/>
      <c r="AAW61" s="393"/>
      <c r="AAX61" s="393"/>
      <c r="AAY61" s="393"/>
      <c r="AAZ61" s="393"/>
      <c r="ABA61" s="393"/>
      <c r="ABB61" s="393"/>
      <c r="ABC61" s="393"/>
      <c r="ABD61" s="393"/>
      <c r="ABE61" s="393"/>
      <c r="ABF61" s="393"/>
      <c r="ABG61" s="393"/>
      <c r="ABH61" s="393"/>
      <c r="ABI61" s="393"/>
      <c r="ABJ61" s="393"/>
      <c r="ABK61" s="393"/>
      <c r="ABL61" s="393"/>
      <c r="ABM61" s="393"/>
      <c r="ABN61" s="393"/>
      <c r="ABO61" s="393"/>
      <c r="ABP61" s="393"/>
      <c r="ABQ61" s="393"/>
      <c r="ABR61" s="393"/>
      <c r="ABS61" s="393"/>
      <c r="ABT61" s="393"/>
      <c r="ABU61" s="393"/>
      <c r="ABV61" s="393"/>
      <c r="ABW61" s="393"/>
      <c r="ABX61" s="393"/>
      <c r="ABY61" s="393"/>
      <c r="ABZ61" s="393"/>
      <c r="ACA61" s="393"/>
      <c r="ACB61" s="393"/>
      <c r="ACC61" s="393"/>
      <c r="ACD61" s="393"/>
      <c r="ACE61" s="393"/>
      <c r="ACF61" s="393"/>
      <c r="ACG61" s="393"/>
      <c r="ACH61" s="393"/>
      <c r="ACI61" s="393"/>
      <c r="ACJ61" s="393"/>
      <c r="ACK61" s="393"/>
      <c r="ACL61" s="393"/>
      <c r="ACM61" s="393"/>
      <c r="ACN61" s="393"/>
      <c r="ACO61" s="393"/>
      <c r="ACP61" s="393"/>
      <c r="ACQ61" s="393"/>
      <c r="ACR61" s="393"/>
      <c r="ACS61" s="393"/>
      <c r="ACT61" s="393"/>
      <c r="ACU61" s="393"/>
      <c r="ACV61" s="393"/>
      <c r="ACW61" s="393"/>
      <c r="ACX61" s="393"/>
      <c r="ACY61" s="393"/>
      <c r="ACZ61" s="393"/>
      <c r="ADA61" s="393"/>
      <c r="ADB61" s="393"/>
      <c r="ADC61" s="393"/>
      <c r="ADD61" s="393"/>
      <c r="ADE61" s="393"/>
      <c r="ADF61" s="393"/>
      <c r="ADG61" s="393"/>
      <c r="ADH61" s="393"/>
      <c r="ADI61" s="393"/>
      <c r="ADJ61" s="393"/>
      <c r="ADK61" s="393"/>
      <c r="ADL61" s="393"/>
      <c r="ADM61" s="393"/>
      <c r="ADN61" s="393"/>
      <c r="ADO61" s="393"/>
      <c r="ADP61" s="393"/>
      <c r="ADQ61" s="393"/>
      <c r="ADR61" s="393"/>
      <c r="ADS61" s="393"/>
      <c r="ADT61" s="393"/>
      <c r="ADU61" s="393"/>
      <c r="ADV61" s="393"/>
      <c r="ADW61" s="393"/>
      <c r="ADX61" s="393"/>
      <c r="ADY61" s="393"/>
      <c r="ADZ61" s="393"/>
      <c r="AEA61" s="393"/>
      <c r="AEB61" s="393"/>
      <c r="AEC61" s="393"/>
      <c r="AED61" s="393"/>
      <c r="AEE61" s="393"/>
      <c r="AEF61" s="393"/>
      <c r="AEG61" s="393"/>
      <c r="AEH61" s="393"/>
      <c r="AEI61" s="393"/>
      <c r="AEJ61" s="393"/>
      <c r="AEK61" s="393"/>
      <c r="AEL61" s="393"/>
      <c r="AEM61" s="393"/>
      <c r="AEN61" s="393"/>
      <c r="AEO61" s="393"/>
      <c r="AEP61" s="393"/>
      <c r="AEQ61" s="393"/>
      <c r="AER61" s="393"/>
      <c r="AES61" s="393"/>
      <c r="AET61" s="393"/>
      <c r="AEU61" s="393"/>
      <c r="AEV61" s="393"/>
      <c r="AEW61" s="393"/>
      <c r="AEX61" s="393"/>
      <c r="AEY61" s="393"/>
      <c r="AEZ61" s="393"/>
      <c r="AFA61" s="393"/>
      <c r="AFB61" s="393"/>
      <c r="AFC61" s="393"/>
      <c r="AFD61" s="393"/>
      <c r="AFE61" s="393"/>
      <c r="AFF61" s="393"/>
      <c r="AFG61" s="393"/>
      <c r="AFH61" s="393"/>
      <c r="AFI61" s="393"/>
      <c r="AFJ61" s="393"/>
      <c r="AFK61" s="393"/>
      <c r="AFL61" s="393"/>
      <c r="AFM61" s="393"/>
      <c r="AFN61" s="393"/>
      <c r="AFO61" s="393"/>
      <c r="AFP61" s="393"/>
      <c r="AFQ61" s="393"/>
      <c r="AFR61" s="393"/>
      <c r="AFS61" s="393"/>
      <c r="AFT61" s="393"/>
      <c r="AFU61" s="393"/>
      <c r="AFV61" s="393"/>
      <c r="AFW61" s="393"/>
      <c r="AFX61" s="393"/>
      <c r="AFY61" s="393"/>
      <c r="AFZ61" s="393"/>
      <c r="AGA61" s="393"/>
      <c r="AGB61" s="393"/>
      <c r="AGC61" s="393"/>
      <c r="AGD61" s="393"/>
      <c r="AGE61" s="393"/>
      <c r="AGF61" s="393"/>
      <c r="AGG61" s="393"/>
      <c r="AGH61" s="393"/>
      <c r="AGI61" s="393"/>
      <c r="AGJ61" s="393"/>
      <c r="AGK61" s="393"/>
      <c r="AGL61" s="393"/>
      <c r="AGM61" s="393"/>
      <c r="AGN61" s="393"/>
      <c r="AGO61" s="393"/>
      <c r="AGP61" s="393"/>
      <c r="AGQ61" s="393"/>
      <c r="AGR61" s="393"/>
      <c r="AGS61" s="393"/>
      <c r="AGT61" s="393"/>
      <c r="AGU61" s="393"/>
      <c r="AGV61" s="393"/>
      <c r="AGW61" s="393"/>
      <c r="AGX61" s="393"/>
      <c r="AGY61" s="393"/>
      <c r="AGZ61" s="393"/>
      <c r="AHA61" s="393"/>
      <c r="AHB61" s="393"/>
      <c r="AHC61" s="393"/>
      <c r="AHD61" s="393"/>
      <c r="AHE61" s="393"/>
      <c r="AHF61" s="393"/>
      <c r="AHG61" s="393"/>
      <c r="AHH61" s="393"/>
      <c r="AHI61" s="393"/>
      <c r="AHJ61" s="393"/>
      <c r="AHK61" s="393"/>
      <c r="AHL61" s="393"/>
      <c r="AHM61" s="393"/>
      <c r="AHN61" s="393"/>
      <c r="AHO61" s="393"/>
      <c r="AHP61" s="393"/>
      <c r="AHQ61" s="393"/>
      <c r="AHR61" s="393"/>
      <c r="AHS61" s="393"/>
      <c r="AHT61" s="393"/>
      <c r="AHU61" s="393"/>
      <c r="AHV61" s="393"/>
      <c r="AHW61" s="393"/>
      <c r="AHX61" s="393"/>
      <c r="AHY61" s="393"/>
      <c r="AHZ61" s="393"/>
      <c r="AIA61" s="393"/>
      <c r="AIB61" s="393"/>
      <c r="AIC61" s="393"/>
      <c r="AID61" s="393"/>
      <c r="AIE61" s="393"/>
      <c r="AIF61" s="393"/>
      <c r="AIG61" s="393"/>
      <c r="AIH61" s="393"/>
      <c r="AII61" s="393"/>
      <c r="AIJ61" s="393"/>
      <c r="AIK61" s="393"/>
      <c r="AIL61" s="393"/>
      <c r="AIM61" s="393"/>
      <c r="AIN61" s="393"/>
      <c r="AIO61" s="393"/>
      <c r="AIP61" s="393"/>
      <c r="AIQ61" s="393"/>
      <c r="AIR61" s="393"/>
      <c r="AIS61" s="393"/>
      <c r="AIT61" s="393"/>
      <c r="AIU61" s="393"/>
      <c r="AIV61" s="393"/>
      <c r="AIW61" s="393"/>
      <c r="AIX61" s="393"/>
      <c r="AIY61" s="393"/>
      <c r="AIZ61" s="393"/>
      <c r="AJA61" s="393"/>
      <c r="AJB61" s="393"/>
      <c r="AJC61" s="393"/>
      <c r="AJD61" s="393"/>
      <c r="AJE61" s="393"/>
      <c r="AJF61" s="393"/>
      <c r="AJG61" s="393"/>
      <c r="AJH61" s="393"/>
      <c r="AJI61" s="393"/>
      <c r="AJJ61" s="393"/>
      <c r="AJK61" s="393"/>
      <c r="AJL61" s="393"/>
      <c r="AJM61" s="393"/>
      <c r="AJN61" s="393"/>
      <c r="AJO61" s="393"/>
      <c r="AJP61" s="393"/>
      <c r="AJQ61" s="393"/>
      <c r="AJR61" s="393"/>
      <c r="AJS61" s="393"/>
      <c r="AJT61" s="393"/>
      <c r="AJU61" s="393"/>
      <c r="AJV61" s="393"/>
      <c r="AJW61" s="393"/>
      <c r="AJX61" s="393"/>
      <c r="AJY61" s="393"/>
      <c r="AJZ61" s="393"/>
      <c r="AKA61" s="393"/>
      <c r="AKB61" s="393"/>
      <c r="AKC61" s="393"/>
      <c r="AKD61" s="393"/>
      <c r="AKE61" s="393"/>
      <c r="AKF61" s="393"/>
      <c r="AKG61" s="393"/>
      <c r="AKH61" s="393"/>
      <c r="AKI61" s="393"/>
      <c r="AKJ61" s="393"/>
      <c r="AKK61" s="393"/>
      <c r="AKL61" s="393"/>
      <c r="AKM61" s="393"/>
      <c r="AKN61" s="393"/>
      <c r="AKO61" s="393"/>
      <c r="AKP61" s="393"/>
      <c r="AKQ61" s="393"/>
      <c r="AKR61" s="393"/>
      <c r="AKS61" s="393"/>
      <c r="AKT61" s="393"/>
      <c r="AKU61" s="393"/>
      <c r="AKV61" s="393"/>
      <c r="AKW61" s="393"/>
      <c r="AKX61" s="393"/>
      <c r="AKY61" s="393"/>
      <c r="AKZ61" s="393"/>
      <c r="ALA61" s="393"/>
      <c r="ALB61" s="393"/>
      <c r="ALC61" s="393"/>
      <c r="ALD61" s="393"/>
      <c r="ALE61" s="393"/>
      <c r="ALF61" s="393"/>
      <c r="ALG61" s="393"/>
      <c r="ALH61" s="393"/>
      <c r="ALI61" s="393"/>
      <c r="ALJ61" s="393"/>
      <c r="ALK61" s="393"/>
      <c r="ALL61" s="393"/>
      <c r="ALM61" s="393"/>
      <c r="ALN61" s="393"/>
      <c r="ALO61" s="393"/>
      <c r="ALP61" s="393"/>
      <c r="ALQ61" s="393"/>
      <c r="ALR61" s="393"/>
      <c r="ALS61" s="393"/>
      <c r="ALT61" s="393"/>
      <c r="ALU61" s="393"/>
      <c r="ALV61" s="393"/>
      <c r="ALW61" s="393"/>
      <c r="ALX61" s="393"/>
      <c r="ALY61" s="393"/>
      <c r="ALZ61" s="393"/>
      <c r="AMA61" s="393"/>
      <c r="AMB61" s="393"/>
      <c r="AMC61" s="393"/>
      <c r="AMD61" s="393"/>
      <c r="AME61" s="393"/>
      <c r="AMF61" s="393"/>
      <c r="AMG61" s="393"/>
      <c r="AMH61" s="393"/>
      <c r="AMI61" s="393"/>
      <c r="AMJ61" s="393"/>
      <c r="AMK61" s="393"/>
      <c r="AML61" s="393"/>
      <c r="AMM61" s="393"/>
      <c r="AMN61" s="393"/>
      <c r="AMO61" s="393"/>
      <c r="AMP61" s="393"/>
      <c r="AMQ61" s="393"/>
      <c r="AMR61" s="393"/>
      <c r="AMS61" s="393"/>
      <c r="AMT61" s="393"/>
      <c r="AMU61" s="393"/>
      <c r="AMV61" s="393"/>
      <c r="AMW61" s="393"/>
      <c r="AMX61" s="393"/>
      <c r="AMY61" s="393"/>
      <c r="AMZ61" s="393"/>
      <c r="ANA61" s="393"/>
      <c r="ANB61" s="393"/>
      <c r="ANC61" s="393"/>
      <c r="AND61" s="393"/>
      <c r="ANE61" s="393"/>
      <c r="ANF61" s="393"/>
      <c r="ANG61" s="393"/>
      <c r="ANH61" s="393"/>
      <c r="ANI61" s="393"/>
      <c r="ANJ61" s="393"/>
      <c r="ANK61" s="393"/>
      <c r="ANL61" s="393"/>
      <c r="ANM61" s="393"/>
      <c r="ANN61" s="393"/>
      <c r="ANO61" s="393"/>
      <c r="ANP61" s="393"/>
      <c r="ANQ61" s="393"/>
      <c r="ANR61" s="393"/>
      <c r="ANS61" s="393"/>
      <c r="ANT61" s="393"/>
      <c r="ANU61" s="393"/>
      <c r="ANV61" s="393"/>
      <c r="ANW61" s="393"/>
      <c r="ANX61" s="393"/>
      <c r="ANY61" s="393"/>
      <c r="ANZ61" s="393"/>
      <c r="AOA61" s="393"/>
      <c r="AOB61" s="393"/>
      <c r="AOC61" s="393"/>
      <c r="AOD61" s="393"/>
      <c r="AOE61" s="393"/>
      <c r="AOF61" s="393"/>
      <c r="AOG61" s="393"/>
      <c r="AOH61" s="393"/>
      <c r="AOI61" s="393"/>
      <c r="AOJ61" s="393"/>
      <c r="AOK61" s="393"/>
      <c r="AOL61" s="393"/>
      <c r="AOM61" s="393"/>
      <c r="AON61" s="393"/>
      <c r="AOO61" s="393"/>
      <c r="AOP61" s="393"/>
      <c r="AOQ61" s="393"/>
      <c r="AOR61" s="393"/>
      <c r="AOS61" s="393"/>
      <c r="AOT61" s="393"/>
      <c r="AOU61" s="393"/>
      <c r="AOV61" s="393"/>
      <c r="AOW61" s="393"/>
      <c r="AOX61" s="393"/>
      <c r="AOY61" s="393"/>
      <c r="AOZ61" s="393"/>
      <c r="APA61" s="393"/>
      <c r="APB61" s="393"/>
      <c r="APC61" s="393"/>
      <c r="APD61" s="393"/>
      <c r="APE61" s="393"/>
      <c r="APF61" s="393"/>
      <c r="APG61" s="393"/>
      <c r="APH61" s="393"/>
      <c r="API61" s="393"/>
      <c r="APJ61" s="393"/>
      <c r="APK61" s="393"/>
      <c r="APL61" s="393"/>
      <c r="APM61" s="393"/>
      <c r="APN61" s="393"/>
      <c r="APO61" s="393"/>
      <c r="APP61" s="393"/>
      <c r="APQ61" s="393"/>
      <c r="APR61" s="393"/>
      <c r="APS61" s="393"/>
      <c r="APT61" s="393"/>
      <c r="APU61" s="393"/>
      <c r="APV61" s="393"/>
      <c r="APW61" s="393"/>
      <c r="APX61" s="393"/>
      <c r="APY61" s="393"/>
      <c r="APZ61" s="393"/>
      <c r="AQA61" s="393"/>
      <c r="AQB61" s="393"/>
      <c r="AQC61" s="393"/>
      <c r="AQD61" s="393"/>
      <c r="AQE61" s="393"/>
      <c r="AQF61" s="393"/>
      <c r="AQG61" s="393"/>
      <c r="AQH61" s="393"/>
      <c r="AQI61" s="393"/>
      <c r="AQJ61" s="393"/>
      <c r="AQK61" s="393"/>
      <c r="AQL61" s="393"/>
      <c r="AQM61" s="393"/>
      <c r="AQN61" s="393"/>
      <c r="AQO61" s="393"/>
      <c r="AQP61" s="393"/>
      <c r="AQQ61" s="393"/>
      <c r="AQR61" s="393"/>
      <c r="AQS61" s="393"/>
      <c r="AQT61" s="393"/>
      <c r="AQU61" s="393"/>
      <c r="AQV61" s="393"/>
      <c r="AQW61" s="393"/>
      <c r="AQX61" s="393"/>
      <c r="AQY61" s="393"/>
      <c r="AQZ61" s="393"/>
      <c r="ARA61" s="393"/>
      <c r="ARB61" s="393"/>
      <c r="ARC61" s="393"/>
      <c r="ARD61" s="393"/>
      <c r="ARE61" s="393"/>
      <c r="ARF61" s="393"/>
      <c r="ARG61" s="393"/>
      <c r="ARH61" s="393"/>
      <c r="ARI61" s="393"/>
      <c r="ARJ61" s="393"/>
      <c r="ARK61" s="393"/>
      <c r="ARL61" s="393"/>
      <c r="ARM61" s="393"/>
      <c r="ARN61" s="393"/>
      <c r="ARO61" s="393"/>
      <c r="ARP61" s="393"/>
      <c r="ARQ61" s="393"/>
      <c r="ARR61" s="393"/>
      <c r="ARS61" s="393"/>
      <c r="ART61" s="393"/>
      <c r="ARU61" s="393"/>
      <c r="ARV61" s="393"/>
      <c r="ARW61" s="393"/>
      <c r="ARX61" s="393"/>
      <c r="ARY61" s="393"/>
      <c r="ARZ61" s="393"/>
      <c r="ASA61" s="393"/>
      <c r="ASB61" s="393"/>
      <c r="ASC61" s="393"/>
      <c r="ASD61" s="393"/>
      <c r="ASE61" s="393"/>
      <c r="ASF61" s="393"/>
      <c r="ASG61" s="393"/>
      <c r="ASH61" s="393"/>
      <c r="ASI61" s="393"/>
      <c r="ASJ61" s="393"/>
      <c r="ASK61" s="393"/>
      <c r="ASL61" s="393"/>
      <c r="ASM61" s="393"/>
      <c r="ASN61" s="393"/>
      <c r="ASO61" s="393"/>
      <c r="ASP61" s="393"/>
      <c r="ASQ61" s="393"/>
      <c r="ASR61" s="393"/>
      <c r="ASS61" s="393"/>
      <c r="AST61" s="393"/>
      <c r="ASU61" s="393"/>
      <c r="ASV61" s="393"/>
      <c r="ASW61" s="393"/>
      <c r="ASX61" s="393"/>
      <c r="ASY61" s="393"/>
      <c r="ASZ61" s="393"/>
      <c r="ATA61" s="393"/>
      <c r="ATB61" s="393"/>
      <c r="ATC61" s="393"/>
      <c r="ATD61" s="393"/>
      <c r="ATE61" s="393"/>
      <c r="ATF61" s="393"/>
      <c r="ATG61" s="393"/>
      <c r="ATH61" s="393"/>
      <c r="ATI61" s="393"/>
      <c r="ATJ61" s="393"/>
      <c r="ATK61" s="393"/>
      <c r="ATL61" s="393"/>
      <c r="ATM61" s="393"/>
      <c r="ATN61" s="393"/>
      <c r="ATO61" s="393"/>
      <c r="ATP61" s="393"/>
      <c r="ATQ61" s="393"/>
      <c r="ATR61" s="393"/>
      <c r="ATS61" s="393"/>
      <c r="ATT61" s="393"/>
      <c r="ATU61" s="393"/>
      <c r="ATV61" s="393"/>
      <c r="ATW61" s="393"/>
      <c r="ATX61" s="393"/>
      <c r="ATY61" s="393"/>
      <c r="ATZ61" s="393"/>
      <c r="AUA61" s="393"/>
      <c r="AUB61" s="393"/>
      <c r="AUC61" s="393"/>
      <c r="AUD61" s="393"/>
      <c r="AUE61" s="393"/>
      <c r="AUF61" s="393"/>
      <c r="AUG61" s="393"/>
      <c r="AUH61" s="393"/>
      <c r="AUI61" s="393"/>
      <c r="AUJ61" s="393"/>
      <c r="AUK61" s="393"/>
      <c r="AUL61" s="393"/>
      <c r="AUM61" s="393"/>
      <c r="AUN61" s="393"/>
      <c r="AUO61" s="393"/>
      <c r="AUP61" s="393"/>
      <c r="AUQ61" s="393"/>
      <c r="AUR61" s="393"/>
      <c r="AUS61" s="393"/>
      <c r="AUT61" s="393"/>
      <c r="AUU61" s="393"/>
      <c r="AUV61" s="393"/>
      <c r="AUW61" s="393"/>
      <c r="AUX61" s="393"/>
      <c r="AUY61" s="393"/>
      <c r="AUZ61" s="393"/>
      <c r="AVA61" s="393"/>
      <c r="AVB61" s="393"/>
      <c r="AVC61" s="393"/>
      <c r="AVD61" s="393"/>
      <c r="AVE61" s="393"/>
      <c r="AVF61" s="393"/>
      <c r="AVG61" s="393"/>
      <c r="AVH61" s="393"/>
      <c r="AVI61" s="393"/>
      <c r="AVJ61" s="393"/>
      <c r="AVK61" s="393"/>
      <c r="AVL61" s="393"/>
      <c r="AVM61" s="393"/>
      <c r="AVN61" s="393"/>
      <c r="AVO61" s="393"/>
      <c r="AVP61" s="393"/>
      <c r="AVQ61" s="393"/>
      <c r="AVR61" s="393"/>
      <c r="AVS61" s="393"/>
      <c r="AVT61" s="393"/>
      <c r="AVU61" s="393"/>
      <c r="AVV61" s="393"/>
      <c r="AVW61" s="393"/>
      <c r="AVX61" s="393"/>
      <c r="AVY61" s="393"/>
      <c r="AVZ61" s="393"/>
      <c r="AWA61" s="393"/>
      <c r="AWB61" s="393"/>
      <c r="AWC61" s="393"/>
      <c r="AWD61" s="393"/>
      <c r="AWE61" s="393"/>
      <c r="AWF61" s="393"/>
      <c r="AWG61" s="393"/>
      <c r="AWH61" s="393"/>
      <c r="AWI61" s="393"/>
      <c r="AWJ61" s="393"/>
      <c r="AWK61" s="393"/>
      <c r="AWL61" s="393"/>
      <c r="AWM61" s="393"/>
      <c r="AWN61" s="393"/>
      <c r="AWO61" s="393"/>
      <c r="AWP61" s="393"/>
      <c r="AWQ61" s="393"/>
      <c r="AWR61" s="393"/>
      <c r="AWS61" s="393"/>
      <c r="AWT61" s="393"/>
      <c r="AWU61" s="393"/>
      <c r="AWV61" s="393"/>
      <c r="AWW61" s="393"/>
      <c r="AWX61" s="393"/>
      <c r="AWY61" s="393"/>
      <c r="AWZ61" s="393"/>
      <c r="AXA61" s="393"/>
      <c r="AXB61" s="393"/>
      <c r="AXC61" s="393"/>
      <c r="AXD61" s="393"/>
      <c r="AXE61" s="393"/>
      <c r="AXF61" s="393"/>
      <c r="AXG61" s="393"/>
      <c r="AXH61" s="393"/>
      <c r="AXI61" s="393"/>
      <c r="AXJ61" s="393"/>
      <c r="AXK61" s="393"/>
      <c r="AXL61" s="393"/>
      <c r="AXM61" s="393"/>
      <c r="AXN61" s="393"/>
      <c r="AXO61" s="393"/>
      <c r="AXP61" s="393"/>
      <c r="AXQ61" s="393"/>
      <c r="AXR61" s="393"/>
      <c r="AXS61" s="393"/>
      <c r="AXT61" s="393"/>
      <c r="AXU61" s="393"/>
      <c r="AXV61" s="393"/>
      <c r="AXW61" s="393"/>
      <c r="AXX61" s="393"/>
      <c r="AXY61" s="393"/>
      <c r="AXZ61" s="393"/>
      <c r="AYA61" s="393"/>
      <c r="AYB61" s="393"/>
      <c r="AYC61" s="393"/>
      <c r="AYD61" s="393"/>
      <c r="AYE61" s="393"/>
      <c r="AYF61" s="393"/>
      <c r="AYG61" s="393"/>
      <c r="AYH61" s="393"/>
      <c r="AYI61" s="393"/>
      <c r="AYJ61" s="393"/>
      <c r="AYK61" s="393"/>
      <c r="AYL61" s="393"/>
      <c r="AYM61" s="393"/>
      <c r="AYN61" s="393"/>
      <c r="AYO61" s="393"/>
      <c r="AYP61" s="393"/>
      <c r="AYQ61" s="393"/>
      <c r="AYR61" s="393"/>
      <c r="AYS61" s="393"/>
      <c r="AYT61" s="393"/>
      <c r="AYU61" s="393"/>
      <c r="AYV61" s="393"/>
      <c r="AYW61" s="393"/>
      <c r="AYX61" s="393"/>
      <c r="AYY61" s="393"/>
      <c r="AYZ61" s="393"/>
      <c r="AZA61" s="393"/>
      <c r="AZB61" s="393"/>
      <c r="AZC61" s="393"/>
      <c r="AZD61" s="393"/>
      <c r="AZE61" s="393"/>
      <c r="AZF61" s="393"/>
      <c r="AZG61" s="393"/>
      <c r="AZH61" s="393"/>
      <c r="AZI61" s="393"/>
      <c r="AZJ61" s="393"/>
      <c r="AZK61" s="393"/>
      <c r="AZL61" s="393"/>
      <c r="AZM61" s="393"/>
      <c r="AZN61" s="393"/>
      <c r="AZO61" s="393"/>
      <c r="AZP61" s="393"/>
      <c r="AZQ61" s="393"/>
      <c r="AZR61" s="393"/>
      <c r="AZS61" s="393"/>
      <c r="AZT61" s="393"/>
      <c r="AZU61" s="393"/>
      <c r="AZV61" s="393"/>
      <c r="AZW61" s="393"/>
      <c r="AZX61" s="393"/>
      <c r="AZY61" s="393"/>
      <c r="AZZ61" s="393"/>
      <c r="BAA61" s="393"/>
      <c r="BAB61" s="393"/>
      <c r="BAC61" s="393"/>
      <c r="BAD61" s="393"/>
      <c r="BAE61" s="393"/>
      <c r="BAF61" s="393"/>
      <c r="BAG61" s="393"/>
      <c r="BAH61" s="393"/>
      <c r="BAI61" s="393"/>
      <c r="BAJ61" s="393"/>
      <c r="BAK61" s="393"/>
      <c r="BAL61" s="393"/>
      <c r="BAM61" s="393"/>
      <c r="BAN61" s="393"/>
      <c r="BAO61" s="393"/>
      <c r="BAP61" s="393"/>
      <c r="BAQ61" s="393"/>
      <c r="BAR61" s="393"/>
      <c r="BAS61" s="393"/>
      <c r="BAT61" s="393"/>
      <c r="BAU61" s="393"/>
      <c r="BAV61" s="393"/>
      <c r="BAW61" s="393"/>
      <c r="BAX61" s="393"/>
      <c r="BAY61" s="393"/>
      <c r="BAZ61" s="393"/>
      <c r="BBA61" s="393"/>
      <c r="BBB61" s="393"/>
      <c r="BBC61" s="393"/>
      <c r="BBD61" s="393"/>
      <c r="BBE61" s="393"/>
      <c r="BBF61" s="393"/>
      <c r="BBG61" s="393"/>
      <c r="BBH61" s="393"/>
      <c r="BBI61" s="393"/>
      <c r="BBJ61" s="393"/>
      <c r="BBK61" s="393"/>
      <c r="BBL61" s="393"/>
      <c r="BBM61" s="393"/>
      <c r="BBN61" s="393"/>
      <c r="BBO61" s="393"/>
      <c r="BBP61" s="393"/>
      <c r="BBQ61" s="393"/>
      <c r="BBR61" s="393"/>
      <c r="BBS61" s="393"/>
      <c r="BBT61" s="393"/>
      <c r="BBU61" s="393"/>
      <c r="BBV61" s="393"/>
      <c r="BBW61" s="393"/>
      <c r="BBX61" s="393"/>
      <c r="BBY61" s="393"/>
      <c r="BBZ61" s="393"/>
      <c r="BCA61" s="393"/>
      <c r="BCB61" s="393"/>
      <c r="BCC61" s="393"/>
      <c r="BCD61" s="393"/>
      <c r="BCE61" s="393"/>
      <c r="BCF61" s="393"/>
      <c r="BCG61" s="393"/>
      <c r="BCH61" s="393"/>
      <c r="BCI61" s="393"/>
      <c r="BCJ61" s="393"/>
      <c r="BCK61" s="393"/>
      <c r="BCL61" s="393"/>
      <c r="BCM61" s="393"/>
      <c r="BCN61" s="393"/>
      <c r="BCO61" s="393"/>
      <c r="BCP61" s="393"/>
      <c r="BCQ61" s="393"/>
      <c r="BCR61" s="393"/>
      <c r="BCS61" s="393"/>
      <c r="BCT61" s="393"/>
      <c r="BCU61" s="393"/>
      <c r="BCV61" s="393"/>
      <c r="BCW61" s="393"/>
      <c r="BCX61" s="393"/>
      <c r="BCY61" s="393"/>
      <c r="BCZ61" s="393"/>
      <c r="BDA61" s="393"/>
      <c r="BDB61" s="393"/>
      <c r="BDC61" s="393"/>
      <c r="BDD61" s="393"/>
      <c r="BDE61" s="393"/>
      <c r="BDF61" s="393"/>
      <c r="BDG61" s="393"/>
      <c r="BDH61" s="393"/>
      <c r="BDI61" s="393"/>
      <c r="BDJ61" s="393"/>
      <c r="BDK61" s="393"/>
      <c r="BDL61" s="393"/>
      <c r="BDM61" s="393"/>
      <c r="BDN61" s="393"/>
      <c r="BDO61" s="393"/>
      <c r="BDP61" s="393"/>
      <c r="BDQ61" s="393"/>
      <c r="BDR61" s="393"/>
      <c r="BDS61" s="393"/>
      <c r="BDT61" s="393"/>
      <c r="BDU61" s="393"/>
      <c r="BDV61" s="393"/>
      <c r="BDW61" s="393"/>
      <c r="BDX61" s="393"/>
      <c r="BDY61" s="393"/>
      <c r="BDZ61" s="393"/>
      <c r="BEA61" s="393"/>
      <c r="BEB61" s="393"/>
      <c r="BEC61" s="393"/>
      <c r="BED61" s="393"/>
      <c r="BEE61" s="393"/>
      <c r="BEF61" s="393"/>
      <c r="BEG61" s="393"/>
      <c r="BEH61" s="393"/>
      <c r="BEI61" s="393"/>
      <c r="BEJ61" s="393"/>
      <c r="BEK61" s="393"/>
      <c r="BEL61" s="393"/>
      <c r="BEM61" s="393"/>
      <c r="BEN61" s="393"/>
      <c r="BEO61" s="393"/>
      <c r="BEP61" s="393"/>
      <c r="BEQ61" s="393"/>
      <c r="BER61" s="393"/>
      <c r="BES61" s="393"/>
      <c r="BET61" s="393"/>
      <c r="BEU61" s="393"/>
      <c r="BEV61" s="393"/>
      <c r="BEW61" s="393"/>
      <c r="BEX61" s="393"/>
      <c r="BEY61" s="393"/>
      <c r="BEZ61" s="393"/>
      <c r="BFA61" s="393"/>
      <c r="BFB61" s="393"/>
      <c r="BFC61" s="393"/>
      <c r="BFD61" s="393"/>
      <c r="BFE61" s="393"/>
      <c r="BFF61" s="393"/>
      <c r="BFG61" s="393"/>
      <c r="BFH61" s="393"/>
      <c r="BFI61" s="393"/>
      <c r="BFJ61" s="393"/>
      <c r="BFK61" s="393"/>
      <c r="BFL61" s="393"/>
      <c r="BFM61" s="393"/>
      <c r="BFN61" s="393"/>
      <c r="BFO61" s="393"/>
      <c r="BFP61" s="393"/>
      <c r="BFQ61" s="393"/>
      <c r="BFR61" s="393"/>
      <c r="BFS61" s="393"/>
      <c r="BFT61" s="393"/>
      <c r="BFU61" s="393"/>
      <c r="BFV61" s="393"/>
      <c r="BFW61" s="393"/>
      <c r="BFX61" s="393"/>
      <c r="BFY61" s="393"/>
      <c r="BFZ61" s="393"/>
      <c r="BGA61" s="393"/>
      <c r="BGB61" s="393"/>
      <c r="BGC61" s="393"/>
      <c r="BGD61" s="393"/>
      <c r="BGE61" s="393"/>
      <c r="BGF61" s="393"/>
      <c r="BGG61" s="393"/>
      <c r="BGH61" s="393"/>
      <c r="BGI61" s="393"/>
      <c r="BGJ61" s="393"/>
      <c r="BGK61" s="393"/>
      <c r="BGL61" s="393"/>
      <c r="BGM61" s="393"/>
      <c r="BGN61" s="393"/>
      <c r="BGO61" s="393"/>
      <c r="BGP61" s="393"/>
      <c r="BGQ61" s="393"/>
      <c r="BGR61" s="393"/>
      <c r="BGS61" s="393"/>
      <c r="BGT61" s="393"/>
      <c r="BGU61" s="393"/>
      <c r="BGV61" s="393"/>
      <c r="BGW61" s="393"/>
      <c r="BGX61" s="393"/>
      <c r="BGY61" s="393"/>
      <c r="BGZ61" s="393"/>
      <c r="BHA61" s="393"/>
      <c r="BHB61" s="393"/>
      <c r="BHC61" s="393"/>
      <c r="BHD61" s="393"/>
      <c r="BHE61" s="393"/>
      <c r="BHF61" s="393"/>
      <c r="BHG61" s="393"/>
      <c r="BHH61" s="393"/>
      <c r="BHI61" s="393"/>
      <c r="BHJ61" s="393"/>
      <c r="BHK61" s="393"/>
      <c r="BHL61" s="393"/>
      <c r="BHM61" s="393"/>
      <c r="BHN61" s="393"/>
      <c r="BHO61" s="393"/>
      <c r="BHP61" s="393"/>
      <c r="BHQ61" s="393"/>
      <c r="BHR61" s="393"/>
      <c r="BHS61" s="393"/>
      <c r="BHT61" s="393"/>
      <c r="BHU61" s="393"/>
      <c r="BHV61" s="393"/>
      <c r="BHW61" s="393"/>
      <c r="BHX61" s="393"/>
      <c r="BHY61" s="393"/>
      <c r="BHZ61" s="393"/>
      <c r="BIA61" s="393"/>
      <c r="BIB61" s="393"/>
      <c r="BIC61" s="393"/>
      <c r="BID61" s="393"/>
      <c r="BIE61" s="393"/>
      <c r="BIF61" s="393"/>
      <c r="BIG61" s="393"/>
      <c r="BIH61" s="393"/>
      <c r="BII61" s="393"/>
      <c r="BIJ61" s="393"/>
      <c r="BIK61" s="393"/>
      <c r="BIL61" s="393"/>
      <c r="BIM61" s="393"/>
      <c r="BIN61" s="393"/>
      <c r="BIO61" s="393"/>
      <c r="BIP61" s="393"/>
      <c r="BIQ61" s="393"/>
      <c r="BIR61" s="393"/>
      <c r="BIS61" s="393"/>
      <c r="BIT61" s="393"/>
      <c r="BIU61" s="393"/>
      <c r="BIV61" s="393"/>
      <c r="BIW61" s="393"/>
      <c r="BIX61" s="393"/>
      <c r="BIY61" s="393"/>
      <c r="BIZ61" s="393"/>
      <c r="BJA61" s="393"/>
      <c r="BJB61" s="393"/>
      <c r="BJC61" s="393"/>
      <c r="BJD61" s="393"/>
      <c r="BJE61" s="393"/>
      <c r="BJF61" s="393"/>
      <c r="BJG61" s="393"/>
      <c r="BJH61" s="393"/>
      <c r="BJI61" s="393"/>
      <c r="BJJ61" s="393"/>
      <c r="BJK61" s="393"/>
      <c r="BJL61" s="393"/>
      <c r="BJM61" s="393"/>
      <c r="BJN61" s="393"/>
      <c r="BJO61" s="393"/>
      <c r="BJP61" s="393"/>
      <c r="BJQ61" s="393"/>
      <c r="BJR61" s="393"/>
      <c r="BJS61" s="393"/>
      <c r="BJT61" s="393"/>
      <c r="BJU61" s="393"/>
      <c r="BJV61" s="393"/>
      <c r="BJW61" s="393"/>
      <c r="BJX61" s="393"/>
      <c r="BJY61" s="393"/>
      <c r="BJZ61" s="393"/>
      <c r="BKA61" s="393"/>
      <c r="BKB61" s="393"/>
      <c r="BKC61" s="393"/>
      <c r="BKD61" s="393"/>
      <c r="BKE61" s="393"/>
      <c r="BKF61" s="393"/>
      <c r="BKG61" s="393"/>
      <c r="BKH61" s="393"/>
      <c r="BKI61" s="393"/>
      <c r="BKJ61" s="393"/>
      <c r="BKK61" s="393"/>
      <c r="BKL61" s="393"/>
      <c r="BKM61" s="393"/>
      <c r="BKN61" s="393"/>
      <c r="BKO61" s="393"/>
      <c r="BKP61" s="393"/>
      <c r="BKQ61" s="393"/>
      <c r="BKR61" s="393"/>
      <c r="BKS61" s="393"/>
      <c r="BKT61" s="393"/>
      <c r="BKU61" s="393"/>
      <c r="BKV61" s="393"/>
      <c r="BKW61" s="393"/>
      <c r="BKX61" s="393"/>
      <c r="BKY61" s="393"/>
      <c r="BKZ61" s="393"/>
      <c r="BLA61" s="393"/>
      <c r="BLB61" s="393"/>
      <c r="BLC61" s="393"/>
      <c r="BLD61" s="393"/>
      <c r="BLE61" s="393"/>
      <c r="BLF61" s="393"/>
      <c r="BLG61" s="393"/>
      <c r="BLH61" s="393"/>
      <c r="BLI61" s="393"/>
      <c r="BLJ61" s="393"/>
      <c r="BLK61" s="393"/>
      <c r="BLL61" s="393"/>
      <c r="BLM61" s="393"/>
      <c r="BLN61" s="393"/>
      <c r="BLO61" s="393"/>
      <c r="BLP61" s="393"/>
      <c r="BLQ61" s="393"/>
      <c r="BLR61" s="393"/>
      <c r="BLS61" s="393"/>
      <c r="BLT61" s="393"/>
      <c r="BLU61" s="393"/>
      <c r="BLV61" s="393"/>
      <c r="BLW61" s="393"/>
      <c r="BLX61" s="393"/>
      <c r="BLY61" s="393"/>
      <c r="BLZ61" s="393"/>
      <c r="BMA61" s="393"/>
      <c r="BMB61" s="393"/>
      <c r="BMC61" s="393"/>
      <c r="BMD61" s="393"/>
      <c r="BME61" s="393"/>
      <c r="BMF61" s="393"/>
      <c r="BMG61" s="393"/>
      <c r="BMH61" s="393"/>
      <c r="BMI61" s="393"/>
      <c r="BMJ61" s="393"/>
      <c r="BMK61" s="393"/>
      <c r="BML61" s="393"/>
      <c r="BMM61" s="393"/>
      <c r="BMN61" s="393"/>
      <c r="BMO61" s="393"/>
      <c r="BMP61" s="393"/>
      <c r="BMQ61" s="393"/>
      <c r="BMR61" s="393"/>
      <c r="BMS61" s="393"/>
      <c r="BMT61" s="393"/>
      <c r="BMU61" s="393"/>
      <c r="BMV61" s="393"/>
      <c r="BMW61" s="393"/>
      <c r="BMX61" s="393"/>
      <c r="BMY61" s="393"/>
      <c r="BMZ61" s="393"/>
      <c r="BNA61" s="393"/>
      <c r="BNB61" s="393"/>
      <c r="BNC61" s="393"/>
      <c r="BND61" s="393"/>
      <c r="BNE61" s="393"/>
      <c r="BNF61" s="393"/>
      <c r="BNG61" s="393"/>
      <c r="BNH61" s="393"/>
      <c r="BNI61" s="393"/>
      <c r="BNJ61" s="393"/>
      <c r="BNK61" s="393"/>
      <c r="BNL61" s="393"/>
      <c r="BNM61" s="393"/>
      <c r="BNN61" s="393"/>
      <c r="BNO61" s="393"/>
      <c r="BNP61" s="393"/>
      <c r="BNQ61" s="393"/>
      <c r="BNR61" s="393"/>
      <c r="BNS61" s="393"/>
      <c r="BNT61" s="393"/>
      <c r="BNU61" s="393"/>
      <c r="BNV61" s="393"/>
      <c r="BNW61" s="393"/>
      <c r="BNX61" s="393"/>
      <c r="BNY61" s="393"/>
      <c r="BNZ61" s="393"/>
      <c r="BOA61" s="393"/>
      <c r="BOB61" s="393"/>
      <c r="BOC61" s="393"/>
      <c r="BOD61" s="393"/>
      <c r="BOE61" s="393"/>
      <c r="BOF61" s="393"/>
      <c r="BOG61" s="393"/>
      <c r="BOH61" s="393"/>
      <c r="BOI61" s="393"/>
      <c r="BOJ61" s="393"/>
      <c r="BOK61" s="393"/>
      <c r="BOL61" s="393"/>
      <c r="BOM61" s="393"/>
      <c r="BON61" s="393"/>
      <c r="BOO61" s="393"/>
      <c r="BOP61" s="393"/>
      <c r="BOQ61" s="393"/>
      <c r="BOR61" s="393"/>
      <c r="BOS61" s="393"/>
      <c r="BOT61" s="393"/>
      <c r="BOU61" s="393"/>
      <c r="BOV61" s="393"/>
      <c r="BOW61" s="393"/>
      <c r="BOX61" s="393"/>
      <c r="BOY61" s="393"/>
      <c r="BOZ61" s="393"/>
      <c r="BPA61" s="393"/>
      <c r="BPB61" s="393"/>
      <c r="BPC61" s="393"/>
      <c r="BPD61" s="393"/>
      <c r="BPE61" s="393"/>
      <c r="BPF61" s="393"/>
      <c r="BPG61" s="393"/>
      <c r="BPH61" s="393"/>
      <c r="BPI61" s="393"/>
      <c r="BPJ61" s="393"/>
      <c r="BPK61" s="393"/>
      <c r="BPL61" s="393"/>
      <c r="BPM61" s="393"/>
      <c r="BPN61" s="393"/>
      <c r="BPO61" s="393"/>
      <c r="BPP61" s="393"/>
      <c r="BPQ61" s="393"/>
      <c r="BPR61" s="393"/>
      <c r="BPS61" s="393"/>
      <c r="BPT61" s="393"/>
      <c r="BPU61" s="393"/>
      <c r="BPV61" s="393"/>
      <c r="BPW61" s="393"/>
      <c r="BPX61" s="393"/>
      <c r="BPY61" s="393"/>
      <c r="BPZ61" s="393"/>
      <c r="BQA61" s="393"/>
      <c r="BQB61" s="393"/>
      <c r="BQC61" s="393"/>
      <c r="BQD61" s="393"/>
      <c r="BQE61" s="393"/>
      <c r="BQF61" s="393"/>
      <c r="BQG61" s="393"/>
      <c r="BQH61" s="393"/>
      <c r="BQI61" s="393"/>
      <c r="BQJ61" s="393"/>
      <c r="BQK61" s="393"/>
      <c r="BQL61" s="393"/>
      <c r="BQM61" s="393"/>
      <c r="BQN61" s="393"/>
      <c r="BQO61" s="393"/>
      <c r="BQP61" s="393"/>
      <c r="BQQ61" s="393"/>
      <c r="BQR61" s="393"/>
      <c r="BQS61" s="393"/>
      <c r="BQT61" s="393"/>
      <c r="BQU61" s="393"/>
      <c r="BQV61" s="393"/>
      <c r="BQW61" s="393"/>
      <c r="BQX61" s="393"/>
      <c r="BQY61" s="393"/>
      <c r="BQZ61" s="393"/>
      <c r="BRA61" s="393"/>
      <c r="BRB61" s="393"/>
      <c r="BRC61" s="393"/>
      <c r="BRD61" s="393"/>
      <c r="BRE61" s="393"/>
      <c r="BRF61" s="393"/>
      <c r="BRG61" s="393"/>
      <c r="BRH61" s="393"/>
      <c r="BRI61" s="393"/>
      <c r="BRJ61" s="393"/>
      <c r="BRK61" s="393"/>
      <c r="BRL61" s="393"/>
      <c r="BRM61" s="393"/>
      <c r="BRN61" s="393"/>
      <c r="BRO61" s="393"/>
      <c r="BRP61" s="393"/>
      <c r="BRQ61" s="393"/>
      <c r="BRR61" s="393"/>
      <c r="BRS61" s="393"/>
      <c r="BRT61" s="393"/>
      <c r="BRU61" s="393"/>
      <c r="BRV61" s="393"/>
      <c r="BRW61" s="393"/>
      <c r="BRX61" s="393"/>
      <c r="BRY61" s="393"/>
      <c r="BRZ61" s="393"/>
      <c r="BSA61" s="393"/>
      <c r="BSB61" s="393"/>
      <c r="BSC61" s="393"/>
      <c r="BSD61" s="393"/>
      <c r="BSE61" s="393"/>
      <c r="BSF61" s="393"/>
      <c r="BSG61" s="393"/>
      <c r="BSH61" s="393"/>
      <c r="BSI61" s="393"/>
      <c r="BSJ61" s="393"/>
      <c r="BSK61" s="393"/>
      <c r="BSL61" s="393"/>
      <c r="BSM61" s="393"/>
      <c r="BSN61" s="393"/>
      <c r="BSO61" s="393"/>
      <c r="BSP61" s="393"/>
      <c r="BSQ61" s="393"/>
      <c r="BSR61" s="393"/>
      <c r="BSS61" s="393"/>
      <c r="BST61" s="393"/>
      <c r="BSU61" s="393"/>
      <c r="BSV61" s="393"/>
      <c r="BSW61" s="393"/>
      <c r="BSX61" s="393"/>
      <c r="BSY61" s="393"/>
      <c r="BSZ61" s="393"/>
      <c r="BTA61" s="393"/>
      <c r="BTB61" s="393"/>
      <c r="BTC61" s="393"/>
      <c r="BTD61" s="393"/>
      <c r="BTE61" s="393"/>
      <c r="BTF61" s="393"/>
      <c r="BTG61" s="393"/>
      <c r="BTH61" s="393"/>
      <c r="BTI61" s="393"/>
      <c r="BTJ61" s="393"/>
      <c r="BTK61" s="393"/>
      <c r="BTL61" s="393"/>
      <c r="BTM61" s="393"/>
      <c r="BTN61" s="393"/>
      <c r="BTO61" s="393"/>
      <c r="BTP61" s="393"/>
      <c r="BTQ61" s="393"/>
      <c r="BTR61" s="393"/>
      <c r="BTS61" s="393"/>
      <c r="BTT61" s="393"/>
      <c r="BTU61" s="393"/>
      <c r="BTV61" s="393"/>
      <c r="BTW61" s="393"/>
      <c r="BTX61" s="393"/>
      <c r="BTY61" s="393"/>
      <c r="BTZ61" s="393"/>
      <c r="BUA61" s="393"/>
      <c r="BUB61" s="393"/>
      <c r="BUC61" s="393"/>
      <c r="BUD61" s="393"/>
      <c r="BUE61" s="393"/>
      <c r="BUF61" s="393"/>
      <c r="BUG61" s="393"/>
      <c r="BUH61" s="393"/>
      <c r="BUI61" s="393"/>
      <c r="BUJ61" s="393"/>
      <c r="BUK61" s="393"/>
      <c r="BUL61" s="393"/>
      <c r="BUM61" s="393"/>
      <c r="BUN61" s="393"/>
      <c r="BUO61" s="393"/>
      <c r="BUP61" s="393"/>
      <c r="BUQ61" s="393"/>
      <c r="BUR61" s="393"/>
      <c r="BUS61" s="393"/>
      <c r="BUT61" s="393"/>
      <c r="BUU61" s="393"/>
      <c r="BUV61" s="393"/>
      <c r="BUW61" s="393"/>
      <c r="BUX61" s="393"/>
      <c r="BUY61" s="393"/>
      <c r="BUZ61" s="393"/>
      <c r="BVA61" s="393"/>
      <c r="BVB61" s="393"/>
      <c r="BVC61" s="393"/>
      <c r="BVD61" s="393"/>
      <c r="BVE61" s="393"/>
      <c r="BVF61" s="393"/>
      <c r="BVG61" s="393"/>
      <c r="BVH61" s="393"/>
      <c r="BVI61" s="393"/>
      <c r="BVJ61" s="393"/>
      <c r="BVK61" s="393"/>
      <c r="BVL61" s="393"/>
      <c r="BVM61" s="393"/>
      <c r="BVN61" s="393"/>
      <c r="BVO61" s="393"/>
      <c r="BVP61" s="393"/>
      <c r="BVQ61" s="393"/>
      <c r="BVR61" s="393"/>
      <c r="BVS61" s="393"/>
      <c r="BVT61" s="393"/>
      <c r="BVU61" s="393"/>
      <c r="BVV61" s="393"/>
      <c r="BVW61" s="393"/>
      <c r="BVX61" s="393"/>
      <c r="BVY61" s="393"/>
      <c r="BVZ61" s="393"/>
      <c r="BWA61" s="393"/>
      <c r="BWB61" s="393"/>
      <c r="BWC61" s="393"/>
      <c r="BWD61" s="393"/>
      <c r="BWE61" s="393"/>
      <c r="BWF61" s="393"/>
      <c r="BWG61" s="393"/>
      <c r="BWH61" s="393"/>
      <c r="BWI61" s="393"/>
      <c r="BWJ61" s="393"/>
      <c r="BWK61" s="393"/>
      <c r="BWL61" s="393"/>
      <c r="BWM61" s="393"/>
      <c r="BWN61" s="393"/>
      <c r="BWO61" s="393"/>
      <c r="BWP61" s="393"/>
      <c r="BWQ61" s="393"/>
      <c r="BWR61" s="393"/>
      <c r="BWS61" s="393"/>
      <c r="BWT61" s="393"/>
      <c r="BWU61" s="393"/>
      <c r="BWV61" s="393"/>
      <c r="BWW61" s="393"/>
      <c r="BWX61" s="393"/>
      <c r="BWY61" s="393"/>
      <c r="BWZ61" s="393"/>
      <c r="BXA61" s="393"/>
      <c r="BXB61" s="393"/>
      <c r="BXC61" s="393"/>
      <c r="BXD61" s="393"/>
      <c r="BXE61" s="393"/>
      <c r="BXF61" s="393"/>
      <c r="BXG61" s="393"/>
      <c r="BXH61" s="393"/>
      <c r="BXI61" s="393"/>
      <c r="BXJ61" s="393"/>
      <c r="BXK61" s="393"/>
      <c r="BXL61" s="393"/>
      <c r="BXM61" s="393"/>
      <c r="BXN61" s="393"/>
      <c r="BXO61" s="393"/>
      <c r="BXP61" s="393"/>
      <c r="BXQ61" s="393"/>
      <c r="BXR61" s="393"/>
      <c r="BXS61" s="393"/>
      <c r="BXT61" s="393"/>
      <c r="BXU61" s="393"/>
      <c r="BXV61" s="393"/>
      <c r="BXW61" s="393"/>
      <c r="BXX61" s="393"/>
      <c r="BXY61" s="393"/>
      <c r="BXZ61" s="393"/>
      <c r="BYA61" s="393"/>
      <c r="BYB61" s="393"/>
      <c r="BYC61" s="393"/>
      <c r="BYD61" s="393"/>
      <c r="BYE61" s="393"/>
      <c r="BYF61" s="393"/>
      <c r="BYG61" s="393"/>
      <c r="BYH61" s="393"/>
      <c r="BYI61" s="393"/>
      <c r="BYJ61" s="393"/>
      <c r="BYK61" s="393"/>
      <c r="BYL61" s="393"/>
      <c r="BYM61" s="393"/>
      <c r="BYN61" s="393"/>
      <c r="BYO61" s="393"/>
      <c r="BYP61" s="393"/>
      <c r="BYQ61" s="393"/>
      <c r="BYR61" s="393"/>
      <c r="BYS61" s="393"/>
      <c r="BYT61" s="393"/>
      <c r="BYU61" s="393"/>
      <c r="BYV61" s="393"/>
      <c r="BYW61" s="393"/>
      <c r="BYX61" s="393"/>
      <c r="BYY61" s="393"/>
      <c r="BYZ61" s="393"/>
      <c r="BZA61" s="393"/>
      <c r="BZB61" s="393"/>
      <c r="BZC61" s="393"/>
      <c r="BZD61" s="393"/>
      <c r="BZE61" s="393"/>
      <c r="BZF61" s="393"/>
      <c r="BZG61" s="393"/>
      <c r="BZH61" s="393"/>
      <c r="BZI61" s="393"/>
      <c r="BZJ61" s="393"/>
      <c r="BZK61" s="393"/>
      <c r="BZL61" s="393"/>
      <c r="BZM61" s="393"/>
      <c r="BZN61" s="393"/>
      <c r="BZO61" s="393"/>
      <c r="BZP61" s="393"/>
      <c r="BZQ61" s="393"/>
      <c r="BZR61" s="393"/>
      <c r="BZS61" s="393"/>
      <c r="BZT61" s="393"/>
      <c r="BZU61" s="393"/>
      <c r="BZV61" s="393"/>
      <c r="BZW61" s="393"/>
      <c r="BZX61" s="393"/>
      <c r="BZY61" s="393"/>
      <c r="BZZ61" s="393"/>
      <c r="CAA61" s="393"/>
      <c r="CAB61" s="393"/>
      <c r="CAC61" s="393"/>
      <c r="CAD61" s="393"/>
      <c r="CAE61" s="393"/>
      <c r="CAF61" s="393"/>
      <c r="CAG61" s="393"/>
      <c r="CAH61" s="393"/>
      <c r="CAI61" s="393"/>
      <c r="CAJ61" s="393"/>
      <c r="CAK61" s="393"/>
      <c r="CAL61" s="393"/>
      <c r="CAM61" s="393"/>
      <c r="CAN61" s="393"/>
      <c r="CAO61" s="393"/>
      <c r="CAP61" s="393"/>
      <c r="CAQ61" s="393"/>
      <c r="CAR61" s="393"/>
      <c r="CAS61" s="393"/>
      <c r="CAT61" s="393"/>
      <c r="CAU61" s="393"/>
      <c r="CAV61" s="393"/>
      <c r="CAW61" s="393"/>
      <c r="CAX61" s="393"/>
      <c r="CAY61" s="393"/>
      <c r="CAZ61" s="393"/>
      <c r="CBA61" s="393"/>
      <c r="CBB61" s="393"/>
      <c r="CBC61" s="393"/>
      <c r="CBD61" s="393"/>
      <c r="CBE61" s="393"/>
      <c r="CBF61" s="393"/>
      <c r="CBG61" s="393"/>
      <c r="CBH61" s="393"/>
      <c r="CBI61" s="393"/>
      <c r="CBJ61" s="393"/>
      <c r="CBK61" s="393"/>
      <c r="CBL61" s="393"/>
      <c r="CBM61" s="393"/>
      <c r="CBN61" s="393"/>
      <c r="CBO61" s="393"/>
      <c r="CBP61" s="393"/>
      <c r="CBQ61" s="393"/>
      <c r="CBR61" s="393"/>
      <c r="CBS61" s="393"/>
      <c r="CBT61" s="393"/>
      <c r="CBU61" s="393"/>
      <c r="CBV61" s="393"/>
      <c r="CBW61" s="393"/>
      <c r="CBX61" s="393"/>
      <c r="CBY61" s="393"/>
      <c r="CBZ61" s="393"/>
      <c r="CCA61" s="393"/>
      <c r="CCB61" s="393"/>
      <c r="CCC61" s="393"/>
      <c r="CCD61" s="393"/>
      <c r="CCE61" s="393"/>
      <c r="CCF61" s="393"/>
      <c r="CCG61" s="393"/>
      <c r="CCH61" s="393"/>
      <c r="CCI61" s="393"/>
      <c r="CCJ61" s="393"/>
      <c r="CCK61" s="393"/>
      <c r="CCL61" s="393"/>
      <c r="CCM61" s="393"/>
      <c r="CCN61" s="393"/>
      <c r="CCO61" s="393"/>
      <c r="CCP61" s="393"/>
      <c r="CCQ61" s="393"/>
      <c r="CCR61" s="393"/>
      <c r="CCS61" s="393"/>
      <c r="CCT61" s="393"/>
      <c r="CCU61" s="393"/>
      <c r="CCV61" s="393"/>
      <c r="CCW61" s="393"/>
      <c r="CCX61" s="393"/>
      <c r="CCY61" s="393"/>
      <c r="CCZ61" s="393"/>
      <c r="CDA61" s="393"/>
      <c r="CDB61" s="393"/>
      <c r="CDC61" s="393"/>
      <c r="CDD61" s="393"/>
      <c r="CDE61" s="393"/>
      <c r="CDF61" s="393"/>
      <c r="CDG61" s="393"/>
      <c r="CDH61" s="393"/>
      <c r="CDI61" s="393"/>
      <c r="CDJ61" s="393"/>
      <c r="CDK61" s="393"/>
      <c r="CDL61" s="393"/>
      <c r="CDM61" s="393"/>
      <c r="CDN61" s="393"/>
      <c r="CDO61" s="393"/>
      <c r="CDP61" s="393"/>
      <c r="CDQ61" s="393"/>
      <c r="CDR61" s="393"/>
      <c r="CDS61" s="393"/>
      <c r="CDT61" s="393"/>
      <c r="CDU61" s="393"/>
      <c r="CDV61" s="393"/>
      <c r="CDW61" s="393"/>
      <c r="CDX61" s="393"/>
      <c r="CDY61" s="393"/>
      <c r="CDZ61" s="393"/>
      <c r="CEA61" s="393"/>
      <c r="CEB61" s="393"/>
      <c r="CEC61" s="393"/>
      <c r="CED61" s="393"/>
      <c r="CEE61" s="393"/>
      <c r="CEF61" s="393"/>
      <c r="CEG61" s="393"/>
      <c r="CEH61" s="393"/>
      <c r="CEI61" s="393"/>
      <c r="CEJ61" s="393"/>
      <c r="CEK61" s="393"/>
      <c r="CEL61" s="393"/>
      <c r="CEM61" s="393"/>
      <c r="CEN61" s="393"/>
      <c r="CEO61" s="393"/>
      <c r="CEP61" s="393"/>
      <c r="CEQ61" s="393"/>
      <c r="CER61" s="393"/>
      <c r="CES61" s="393"/>
      <c r="CET61" s="393"/>
      <c r="CEU61" s="393"/>
      <c r="CEV61" s="393"/>
      <c r="CEW61" s="393"/>
      <c r="CEX61" s="393"/>
      <c r="CEY61" s="393"/>
      <c r="CEZ61" s="393"/>
      <c r="CFA61" s="393"/>
      <c r="CFB61" s="393"/>
      <c r="CFC61" s="393"/>
      <c r="CFD61" s="393"/>
      <c r="CFE61" s="393"/>
      <c r="CFF61" s="393"/>
      <c r="CFG61" s="393"/>
      <c r="CFH61" s="393"/>
      <c r="CFI61" s="393"/>
      <c r="CFJ61" s="393"/>
      <c r="CFK61" s="393"/>
      <c r="CFL61" s="393"/>
      <c r="CFM61" s="393"/>
      <c r="CFN61" s="393"/>
      <c r="CFO61" s="393"/>
      <c r="CFP61" s="393"/>
      <c r="CFQ61" s="393"/>
      <c r="CFR61" s="393"/>
      <c r="CFS61" s="393"/>
      <c r="CFT61" s="393"/>
      <c r="CFU61" s="393"/>
      <c r="CFV61" s="393"/>
      <c r="CFW61" s="393"/>
      <c r="CFX61" s="393"/>
      <c r="CFY61" s="393"/>
      <c r="CFZ61" s="393"/>
      <c r="CGA61" s="393"/>
      <c r="CGB61" s="393"/>
      <c r="CGC61" s="393"/>
      <c r="CGD61" s="393"/>
      <c r="CGE61" s="393"/>
      <c r="CGF61" s="393"/>
      <c r="CGG61" s="393"/>
      <c r="CGH61" s="393"/>
      <c r="CGI61" s="393"/>
      <c r="CGJ61" s="393"/>
      <c r="CGK61" s="393"/>
      <c r="CGL61" s="393"/>
      <c r="CGM61" s="393"/>
      <c r="CGN61" s="393"/>
      <c r="CGO61" s="393"/>
      <c r="CGP61" s="393"/>
      <c r="CGQ61" s="393"/>
      <c r="CGR61" s="393"/>
      <c r="CGS61" s="393"/>
      <c r="CGT61" s="393"/>
      <c r="CGU61" s="393"/>
      <c r="CGV61" s="393"/>
      <c r="CGW61" s="393"/>
      <c r="CGX61" s="393"/>
      <c r="CGY61" s="393"/>
      <c r="CGZ61" s="393"/>
      <c r="CHA61" s="393"/>
      <c r="CHB61" s="393"/>
      <c r="CHC61" s="393"/>
      <c r="CHD61" s="393"/>
      <c r="CHE61" s="393"/>
      <c r="CHF61" s="393"/>
      <c r="CHG61" s="393"/>
      <c r="CHH61" s="393"/>
      <c r="CHI61" s="393"/>
      <c r="CHJ61" s="393"/>
      <c r="CHK61" s="393"/>
      <c r="CHL61" s="393"/>
      <c r="CHM61" s="393"/>
      <c r="CHN61" s="393"/>
      <c r="CHO61" s="393"/>
      <c r="CHP61" s="393"/>
      <c r="CHQ61" s="393"/>
      <c r="CHR61" s="393"/>
      <c r="CHS61" s="393"/>
      <c r="CHT61" s="393"/>
      <c r="CHU61" s="393"/>
      <c r="CHV61" s="393"/>
      <c r="CHW61" s="393"/>
      <c r="CHX61" s="393"/>
      <c r="CHY61" s="393"/>
      <c r="CHZ61" s="393"/>
      <c r="CIA61" s="393"/>
      <c r="CIB61" s="393"/>
      <c r="CIC61" s="393"/>
      <c r="CID61" s="393"/>
      <c r="CIE61" s="393"/>
      <c r="CIF61" s="393"/>
      <c r="CIG61" s="393"/>
      <c r="CIH61" s="393"/>
      <c r="CII61" s="393"/>
      <c r="CIJ61" s="393"/>
      <c r="CIK61" s="393"/>
      <c r="CIL61" s="393"/>
      <c r="CIM61" s="393"/>
      <c r="CIN61" s="393"/>
      <c r="CIO61" s="393"/>
      <c r="CIP61" s="393"/>
      <c r="CIQ61" s="393"/>
      <c r="CIR61" s="393"/>
      <c r="CIS61" s="393"/>
      <c r="CIT61" s="393"/>
      <c r="CIU61" s="393"/>
      <c r="CIV61" s="393"/>
      <c r="CIW61" s="393"/>
      <c r="CIX61" s="393"/>
      <c r="CIY61" s="393"/>
      <c r="CIZ61" s="393"/>
      <c r="CJA61" s="393"/>
      <c r="CJB61" s="393"/>
      <c r="CJC61" s="393"/>
      <c r="CJD61" s="393"/>
      <c r="CJE61" s="393"/>
      <c r="CJF61" s="393"/>
      <c r="CJG61" s="393"/>
      <c r="CJH61" s="393"/>
      <c r="CJI61" s="393"/>
      <c r="CJJ61" s="393"/>
      <c r="CJK61" s="393"/>
      <c r="CJL61" s="393"/>
      <c r="CJM61" s="393"/>
      <c r="CJN61" s="393"/>
      <c r="CJO61" s="393"/>
      <c r="CJP61" s="393"/>
      <c r="CJQ61" s="393"/>
      <c r="CJR61" s="393"/>
      <c r="CJS61" s="393"/>
      <c r="CJT61" s="393"/>
      <c r="CJU61" s="393"/>
      <c r="CJV61" s="393"/>
      <c r="CJW61" s="393"/>
      <c r="CJX61" s="393"/>
      <c r="CJY61" s="393"/>
      <c r="CJZ61" s="393"/>
      <c r="CKA61" s="393"/>
      <c r="CKB61" s="393"/>
      <c r="CKC61" s="393"/>
      <c r="CKD61" s="393"/>
      <c r="CKE61" s="393"/>
      <c r="CKF61" s="393"/>
      <c r="CKG61" s="393"/>
      <c r="CKH61" s="393"/>
      <c r="CKI61" s="393"/>
      <c r="CKJ61" s="393"/>
      <c r="CKK61" s="393"/>
      <c r="CKL61" s="393"/>
      <c r="CKM61" s="393"/>
      <c r="CKN61" s="393"/>
      <c r="CKO61" s="393"/>
      <c r="CKP61" s="393"/>
      <c r="CKQ61" s="393"/>
      <c r="CKR61" s="393"/>
      <c r="CKS61" s="393"/>
      <c r="CKT61" s="393"/>
      <c r="CKU61" s="393"/>
      <c r="CKV61" s="393"/>
      <c r="CKW61" s="393"/>
      <c r="CKX61" s="393"/>
      <c r="CKY61" s="393"/>
      <c r="CKZ61" s="393"/>
      <c r="CLA61" s="393"/>
      <c r="CLB61" s="393"/>
      <c r="CLC61" s="393"/>
      <c r="CLD61" s="393"/>
      <c r="CLE61" s="393"/>
      <c r="CLF61" s="393"/>
      <c r="CLG61" s="393"/>
      <c r="CLH61" s="393"/>
      <c r="CLI61" s="393"/>
      <c r="CLJ61" s="393"/>
      <c r="CLK61" s="393"/>
      <c r="CLL61" s="393"/>
      <c r="CLM61" s="393"/>
      <c r="CLN61" s="393"/>
      <c r="CLO61" s="393"/>
      <c r="CLP61" s="393"/>
      <c r="CLQ61" s="393"/>
      <c r="CLR61" s="393"/>
      <c r="CLS61" s="393"/>
      <c r="CLT61" s="393"/>
      <c r="CLU61" s="393"/>
      <c r="CLV61" s="393"/>
      <c r="CLW61" s="393"/>
      <c r="CLX61" s="393"/>
      <c r="CLY61" s="393"/>
      <c r="CLZ61" s="393"/>
      <c r="CMA61" s="393"/>
      <c r="CMB61" s="393"/>
      <c r="CMC61" s="393"/>
      <c r="CMD61" s="393"/>
      <c r="CME61" s="393"/>
      <c r="CMF61" s="393"/>
      <c r="CMG61" s="393"/>
      <c r="CMH61" s="393"/>
      <c r="CMI61" s="393"/>
      <c r="CMJ61" s="393"/>
      <c r="CMK61" s="393"/>
      <c r="CML61" s="393"/>
      <c r="CMM61" s="393"/>
      <c r="CMN61" s="393"/>
      <c r="CMO61" s="393"/>
      <c r="CMP61" s="393"/>
      <c r="CMQ61" s="393"/>
      <c r="CMR61" s="393"/>
      <c r="CMS61" s="393"/>
      <c r="CMT61" s="393"/>
      <c r="CMU61" s="393"/>
      <c r="CMV61" s="393"/>
      <c r="CMW61" s="393"/>
      <c r="CMX61" s="393"/>
      <c r="CMY61" s="393"/>
      <c r="CMZ61" s="393"/>
      <c r="CNA61" s="393"/>
      <c r="CNB61" s="393"/>
      <c r="CNC61" s="393"/>
      <c r="CND61" s="393"/>
      <c r="CNE61" s="393"/>
      <c r="CNF61" s="393"/>
      <c r="CNG61" s="393"/>
      <c r="CNH61" s="393"/>
      <c r="CNI61" s="393"/>
      <c r="CNJ61" s="393"/>
      <c r="CNK61" s="393"/>
      <c r="CNL61" s="393"/>
      <c r="CNM61" s="393"/>
      <c r="CNN61" s="393"/>
      <c r="CNO61" s="393"/>
      <c r="CNP61" s="393"/>
      <c r="CNQ61" s="393"/>
      <c r="CNR61" s="393"/>
      <c r="CNS61" s="393"/>
      <c r="CNT61" s="393"/>
      <c r="CNU61" s="393"/>
      <c r="CNV61" s="393"/>
      <c r="CNW61" s="393"/>
      <c r="CNX61" s="393"/>
      <c r="CNY61" s="393"/>
      <c r="CNZ61" s="393"/>
      <c r="COA61" s="393"/>
      <c r="COB61" s="393"/>
      <c r="COC61" s="393"/>
      <c r="COD61" s="393"/>
      <c r="COE61" s="393"/>
      <c r="COF61" s="393"/>
      <c r="COG61" s="393"/>
      <c r="COH61" s="393"/>
      <c r="COI61" s="393"/>
      <c r="COJ61" s="393"/>
      <c r="COK61" s="393"/>
      <c r="COL61" s="393"/>
      <c r="COM61" s="393"/>
      <c r="CON61" s="393"/>
      <c r="COO61" s="393"/>
      <c r="COP61" s="393"/>
      <c r="COQ61" s="393"/>
      <c r="COR61" s="393"/>
      <c r="COS61" s="393"/>
      <c r="COT61" s="393"/>
      <c r="COU61" s="393"/>
      <c r="COV61" s="393"/>
      <c r="COW61" s="393"/>
      <c r="COX61" s="393"/>
      <c r="COY61" s="393"/>
      <c r="COZ61" s="393"/>
      <c r="CPA61" s="393"/>
      <c r="CPB61" s="393"/>
      <c r="CPC61" s="393"/>
      <c r="CPD61" s="393"/>
      <c r="CPE61" s="393"/>
      <c r="CPF61" s="393"/>
      <c r="CPG61" s="393"/>
      <c r="CPH61" s="393"/>
      <c r="CPI61" s="393"/>
      <c r="CPJ61" s="393"/>
      <c r="CPK61" s="393"/>
      <c r="CPL61" s="393"/>
      <c r="CPM61" s="393"/>
      <c r="CPN61" s="393"/>
      <c r="CPO61" s="393"/>
      <c r="CPP61" s="393"/>
      <c r="CPQ61" s="393"/>
      <c r="CPR61" s="393"/>
      <c r="CPS61" s="393"/>
      <c r="CPT61" s="393"/>
      <c r="CPU61" s="393"/>
      <c r="CPV61" s="393"/>
      <c r="CPW61" s="393"/>
      <c r="CPX61" s="393"/>
      <c r="CPY61" s="393"/>
      <c r="CPZ61" s="393"/>
      <c r="CQA61" s="393"/>
      <c r="CQB61" s="393"/>
      <c r="CQC61" s="393"/>
      <c r="CQD61" s="393"/>
      <c r="CQE61" s="393"/>
      <c r="CQF61" s="393"/>
      <c r="CQG61" s="393"/>
      <c r="CQH61" s="393"/>
      <c r="CQI61" s="393"/>
      <c r="CQJ61" s="393"/>
      <c r="CQK61" s="393"/>
      <c r="CQL61" s="393"/>
      <c r="CQM61" s="393"/>
      <c r="CQN61" s="393"/>
      <c r="CQO61" s="393"/>
      <c r="CQP61" s="393"/>
      <c r="CQQ61" s="393"/>
      <c r="CQR61" s="393"/>
      <c r="CQS61" s="393"/>
      <c r="CQT61" s="393"/>
      <c r="CQU61" s="393"/>
      <c r="CQV61" s="393"/>
      <c r="CQW61" s="393"/>
      <c r="CQX61" s="393"/>
      <c r="CQY61" s="393"/>
      <c r="CQZ61" s="393"/>
      <c r="CRA61" s="393"/>
      <c r="CRB61" s="393"/>
      <c r="CRC61" s="393"/>
      <c r="CRD61" s="393"/>
      <c r="CRE61" s="393"/>
      <c r="CRF61" s="393"/>
      <c r="CRG61" s="393"/>
      <c r="CRH61" s="393"/>
      <c r="CRI61" s="393"/>
      <c r="CRJ61" s="393"/>
      <c r="CRK61" s="393"/>
      <c r="CRL61" s="393"/>
      <c r="CRM61" s="393"/>
      <c r="CRN61" s="393"/>
      <c r="CRO61" s="393"/>
      <c r="CRP61" s="393"/>
      <c r="CRQ61" s="393"/>
      <c r="CRR61" s="393"/>
      <c r="CRS61" s="393"/>
      <c r="CRT61" s="393"/>
      <c r="CRU61" s="393"/>
      <c r="CRV61" s="393"/>
      <c r="CRW61" s="393"/>
      <c r="CRX61" s="393"/>
      <c r="CRY61" s="393"/>
      <c r="CRZ61" s="393"/>
      <c r="CSA61" s="393"/>
      <c r="CSB61" s="393"/>
      <c r="CSC61" s="393"/>
      <c r="CSD61" s="393"/>
      <c r="CSE61" s="393"/>
      <c r="CSF61" s="393"/>
      <c r="CSG61" s="393"/>
      <c r="CSH61" s="393"/>
      <c r="CSI61" s="393"/>
      <c r="CSJ61" s="393"/>
      <c r="CSK61" s="393"/>
      <c r="CSL61" s="393"/>
      <c r="CSM61" s="393"/>
      <c r="CSN61" s="393"/>
      <c r="CSO61" s="393"/>
      <c r="CSP61" s="393"/>
      <c r="CSQ61" s="393"/>
      <c r="CSR61" s="393"/>
      <c r="CSS61" s="393"/>
      <c r="CST61" s="393"/>
      <c r="CSU61" s="393"/>
      <c r="CSV61" s="393"/>
      <c r="CSW61" s="393"/>
      <c r="CSX61" s="393"/>
      <c r="CSY61" s="393"/>
      <c r="CSZ61" s="393"/>
      <c r="CTA61" s="393"/>
      <c r="CTB61" s="393"/>
      <c r="CTC61" s="393"/>
      <c r="CTD61" s="393"/>
      <c r="CTE61" s="393"/>
      <c r="CTF61" s="393"/>
      <c r="CTG61" s="393"/>
      <c r="CTH61" s="393"/>
      <c r="CTI61" s="393"/>
      <c r="CTJ61" s="393"/>
      <c r="CTK61" s="393"/>
      <c r="CTL61" s="393"/>
      <c r="CTM61" s="393"/>
      <c r="CTN61" s="393"/>
      <c r="CTO61" s="393"/>
      <c r="CTP61" s="393"/>
      <c r="CTQ61" s="393"/>
      <c r="CTR61" s="393"/>
      <c r="CTS61" s="393"/>
      <c r="CTT61" s="393"/>
      <c r="CTU61" s="393"/>
      <c r="CTV61" s="393"/>
      <c r="CTW61" s="393"/>
      <c r="CTX61" s="393"/>
      <c r="CTY61" s="393"/>
      <c r="CTZ61" s="393"/>
      <c r="CUA61" s="393"/>
      <c r="CUB61" s="393"/>
      <c r="CUC61" s="393"/>
      <c r="CUD61" s="393"/>
      <c r="CUE61" s="393"/>
      <c r="CUF61" s="393"/>
      <c r="CUG61" s="393"/>
      <c r="CUH61" s="393"/>
      <c r="CUI61" s="393"/>
      <c r="CUJ61" s="393"/>
      <c r="CUK61" s="393"/>
      <c r="CUL61" s="393"/>
      <c r="CUM61" s="393"/>
      <c r="CUN61" s="393"/>
      <c r="CUO61" s="393"/>
      <c r="CUP61" s="393"/>
      <c r="CUQ61" s="393"/>
      <c r="CUR61" s="393"/>
      <c r="CUS61" s="393"/>
      <c r="CUT61" s="393"/>
      <c r="CUU61" s="393"/>
      <c r="CUV61" s="393"/>
      <c r="CUW61" s="393"/>
      <c r="CUX61" s="393"/>
      <c r="CUY61" s="393"/>
      <c r="CUZ61" s="393"/>
      <c r="CVA61" s="393"/>
      <c r="CVB61" s="393"/>
      <c r="CVC61" s="393"/>
      <c r="CVD61" s="393"/>
      <c r="CVE61" s="393"/>
      <c r="CVF61" s="393"/>
      <c r="CVG61" s="393"/>
      <c r="CVH61" s="393"/>
      <c r="CVI61" s="393"/>
      <c r="CVJ61" s="393"/>
      <c r="CVK61" s="393"/>
      <c r="CVL61" s="393"/>
      <c r="CVM61" s="393"/>
      <c r="CVN61" s="393"/>
      <c r="CVO61" s="393"/>
      <c r="CVP61" s="393"/>
      <c r="CVQ61" s="393"/>
      <c r="CVR61" s="393"/>
      <c r="CVS61" s="393"/>
      <c r="CVT61" s="393"/>
      <c r="CVU61" s="393"/>
      <c r="CVV61" s="393"/>
      <c r="CVW61" s="393"/>
      <c r="CVX61" s="393"/>
      <c r="CVY61" s="393"/>
      <c r="CVZ61" s="393"/>
      <c r="CWA61" s="393"/>
      <c r="CWB61" s="393"/>
      <c r="CWC61" s="393"/>
      <c r="CWD61" s="393"/>
      <c r="CWE61" s="393"/>
      <c r="CWF61" s="393"/>
      <c r="CWG61" s="393"/>
      <c r="CWH61" s="393"/>
      <c r="CWI61" s="393"/>
      <c r="CWJ61" s="393"/>
      <c r="CWK61" s="393"/>
      <c r="CWL61" s="393"/>
      <c r="CWM61" s="393"/>
      <c r="CWN61" s="393"/>
      <c r="CWO61" s="393"/>
      <c r="CWP61" s="393"/>
      <c r="CWQ61" s="393"/>
      <c r="CWR61" s="393"/>
      <c r="CWS61" s="393"/>
      <c r="CWT61" s="393"/>
      <c r="CWU61" s="393"/>
      <c r="CWV61" s="393"/>
      <c r="CWW61" s="393"/>
      <c r="CWX61" s="393"/>
      <c r="CWY61" s="393"/>
      <c r="CWZ61" s="393"/>
      <c r="CXA61" s="393"/>
      <c r="CXB61" s="393"/>
      <c r="CXC61" s="393"/>
      <c r="CXD61" s="393"/>
      <c r="CXE61" s="393"/>
      <c r="CXF61" s="393"/>
      <c r="CXG61" s="393"/>
      <c r="CXH61" s="393"/>
      <c r="CXI61" s="393"/>
      <c r="CXJ61" s="393"/>
      <c r="CXK61" s="393"/>
      <c r="CXL61" s="393"/>
      <c r="CXM61" s="393"/>
      <c r="CXN61" s="393"/>
      <c r="CXO61" s="393"/>
      <c r="CXP61" s="393"/>
      <c r="CXQ61" s="393"/>
      <c r="CXR61" s="393"/>
      <c r="CXS61" s="393"/>
      <c r="CXT61" s="393"/>
      <c r="CXU61" s="393"/>
      <c r="CXV61" s="393"/>
      <c r="CXW61" s="393"/>
      <c r="CXX61" s="393"/>
      <c r="CXY61" s="393"/>
      <c r="CXZ61" s="393"/>
      <c r="CYA61" s="393"/>
      <c r="CYB61" s="393"/>
      <c r="CYC61" s="393"/>
      <c r="CYD61" s="393"/>
      <c r="CYE61" s="393"/>
      <c r="CYF61" s="393"/>
      <c r="CYG61" s="393"/>
      <c r="CYH61" s="393"/>
      <c r="CYI61" s="393"/>
      <c r="CYJ61" s="393"/>
      <c r="CYK61" s="393"/>
      <c r="CYL61" s="393"/>
      <c r="CYM61" s="393"/>
      <c r="CYN61" s="393"/>
      <c r="CYO61" s="393"/>
      <c r="CYP61" s="393"/>
      <c r="CYQ61" s="393"/>
      <c r="CYR61" s="393"/>
      <c r="CYS61" s="393"/>
      <c r="CYT61" s="393"/>
      <c r="CYU61" s="393"/>
      <c r="CYV61" s="393"/>
      <c r="CYW61" s="393"/>
      <c r="CYX61" s="393"/>
      <c r="CYY61" s="393"/>
      <c r="CYZ61" s="393"/>
      <c r="CZA61" s="393"/>
      <c r="CZB61" s="393"/>
      <c r="CZC61" s="393"/>
      <c r="CZD61" s="393"/>
      <c r="CZE61" s="393"/>
      <c r="CZF61" s="393"/>
      <c r="CZG61" s="393"/>
      <c r="CZH61" s="393"/>
      <c r="CZI61" s="393"/>
      <c r="CZJ61" s="393"/>
      <c r="CZK61" s="393"/>
      <c r="CZL61" s="393"/>
      <c r="CZM61" s="393"/>
      <c r="CZN61" s="393"/>
      <c r="CZO61" s="393"/>
      <c r="CZP61" s="393"/>
      <c r="CZQ61" s="393"/>
      <c r="CZR61" s="393"/>
      <c r="CZS61" s="393"/>
      <c r="CZT61" s="393"/>
      <c r="CZU61" s="393"/>
      <c r="CZV61" s="393"/>
      <c r="CZW61" s="393"/>
      <c r="CZX61" s="393"/>
      <c r="CZY61" s="393"/>
      <c r="CZZ61" s="393"/>
      <c r="DAA61" s="393"/>
      <c r="DAB61" s="393"/>
      <c r="DAC61" s="393"/>
      <c r="DAD61" s="393"/>
      <c r="DAE61" s="393"/>
      <c r="DAF61" s="393"/>
      <c r="DAG61" s="393"/>
      <c r="DAH61" s="393"/>
      <c r="DAI61" s="393"/>
      <c r="DAJ61" s="393"/>
      <c r="DAK61" s="393"/>
      <c r="DAL61" s="393"/>
      <c r="DAM61" s="393"/>
      <c r="DAN61" s="393"/>
      <c r="DAO61" s="393"/>
      <c r="DAP61" s="393"/>
      <c r="DAQ61" s="393"/>
      <c r="DAR61" s="393"/>
      <c r="DAS61" s="393"/>
      <c r="DAT61" s="393"/>
      <c r="DAU61" s="393"/>
      <c r="DAV61" s="393"/>
      <c r="DAW61" s="393"/>
      <c r="DAX61" s="393"/>
      <c r="DAY61" s="393"/>
      <c r="DAZ61" s="393"/>
      <c r="DBA61" s="393"/>
      <c r="DBB61" s="393"/>
      <c r="DBC61" s="393"/>
      <c r="DBD61" s="393"/>
      <c r="DBE61" s="393"/>
      <c r="DBF61" s="393"/>
      <c r="DBG61" s="393"/>
      <c r="DBH61" s="393"/>
      <c r="DBI61" s="393"/>
      <c r="DBJ61" s="393"/>
      <c r="DBK61" s="393"/>
      <c r="DBL61" s="393"/>
      <c r="DBM61" s="393"/>
      <c r="DBN61" s="393"/>
      <c r="DBO61" s="393"/>
      <c r="DBP61" s="393"/>
      <c r="DBQ61" s="393"/>
      <c r="DBR61" s="393"/>
      <c r="DBS61" s="393"/>
      <c r="DBT61" s="393"/>
      <c r="DBU61" s="393"/>
      <c r="DBV61" s="393"/>
      <c r="DBW61" s="393"/>
      <c r="DBX61" s="393"/>
      <c r="DBY61" s="393"/>
      <c r="DBZ61" s="393"/>
      <c r="DCA61" s="393"/>
      <c r="DCB61" s="393"/>
      <c r="DCC61" s="393"/>
      <c r="DCD61" s="393"/>
      <c r="DCE61" s="393"/>
      <c r="DCF61" s="393"/>
      <c r="DCG61" s="393"/>
      <c r="DCH61" s="393"/>
      <c r="DCI61" s="393"/>
      <c r="DCJ61" s="393"/>
      <c r="DCK61" s="393"/>
      <c r="DCL61" s="393"/>
      <c r="DCM61" s="393"/>
      <c r="DCN61" s="393"/>
      <c r="DCO61" s="393"/>
      <c r="DCP61" s="393"/>
      <c r="DCQ61" s="393"/>
      <c r="DCR61" s="393"/>
      <c r="DCS61" s="393"/>
      <c r="DCT61" s="393"/>
      <c r="DCU61" s="393"/>
      <c r="DCV61" s="393"/>
      <c r="DCW61" s="393"/>
      <c r="DCX61" s="393"/>
      <c r="DCY61" s="393"/>
      <c r="DCZ61" s="393"/>
      <c r="DDA61" s="393"/>
      <c r="DDB61" s="393"/>
      <c r="DDC61" s="393"/>
      <c r="DDD61" s="393"/>
      <c r="DDE61" s="393"/>
      <c r="DDF61" s="393"/>
      <c r="DDG61" s="393"/>
      <c r="DDH61" s="393"/>
      <c r="DDI61" s="393"/>
      <c r="DDJ61" s="393"/>
      <c r="DDK61" s="393"/>
      <c r="DDL61" s="393"/>
      <c r="DDM61" s="393"/>
      <c r="DDN61" s="393"/>
      <c r="DDO61" s="393"/>
      <c r="DDP61" s="393"/>
      <c r="DDQ61" s="393"/>
      <c r="DDR61" s="393"/>
      <c r="DDS61" s="393"/>
      <c r="DDT61" s="393"/>
      <c r="DDU61" s="393"/>
      <c r="DDV61" s="393"/>
      <c r="DDW61" s="393"/>
      <c r="DDX61" s="393"/>
      <c r="DDY61" s="393"/>
      <c r="DDZ61" s="393"/>
      <c r="DEA61" s="393"/>
      <c r="DEB61" s="393"/>
      <c r="DEC61" s="393"/>
      <c r="DED61" s="393"/>
      <c r="DEE61" s="393"/>
      <c r="DEF61" s="393"/>
      <c r="DEG61" s="393"/>
      <c r="DEH61" s="393"/>
      <c r="DEI61" s="393"/>
      <c r="DEJ61" s="393"/>
      <c r="DEK61" s="393"/>
      <c r="DEL61" s="393"/>
      <c r="DEM61" s="393"/>
      <c r="DEN61" s="393"/>
      <c r="DEO61" s="393"/>
      <c r="DEP61" s="393"/>
      <c r="DEQ61" s="393"/>
      <c r="DER61" s="393"/>
      <c r="DES61" s="393"/>
      <c r="DET61" s="393"/>
      <c r="DEU61" s="393"/>
      <c r="DEV61" s="393"/>
      <c r="DEW61" s="393"/>
      <c r="DEX61" s="393"/>
      <c r="DEY61" s="393"/>
      <c r="DEZ61" s="393"/>
      <c r="DFA61" s="393"/>
      <c r="DFB61" s="393"/>
      <c r="DFC61" s="393"/>
      <c r="DFD61" s="393"/>
      <c r="DFE61" s="393"/>
      <c r="DFF61" s="393"/>
      <c r="DFG61" s="393"/>
      <c r="DFH61" s="393"/>
      <c r="DFI61" s="393"/>
      <c r="DFJ61" s="393"/>
      <c r="DFK61" s="393"/>
      <c r="DFL61" s="393"/>
      <c r="DFM61" s="393"/>
      <c r="DFN61" s="393"/>
      <c r="DFO61" s="393"/>
      <c r="DFP61" s="393"/>
      <c r="DFQ61" s="393"/>
      <c r="DFR61" s="393"/>
      <c r="DFS61" s="393"/>
      <c r="DFT61" s="393"/>
      <c r="DFU61" s="393"/>
      <c r="DFV61" s="393"/>
      <c r="DFW61" s="393"/>
      <c r="DFX61" s="393"/>
      <c r="DFY61" s="393"/>
      <c r="DFZ61" s="393"/>
      <c r="DGA61" s="393"/>
      <c r="DGB61" s="393"/>
      <c r="DGC61" s="393"/>
      <c r="DGD61" s="393"/>
      <c r="DGE61" s="393"/>
      <c r="DGF61" s="393"/>
      <c r="DGG61" s="393"/>
      <c r="DGH61" s="393"/>
      <c r="DGI61" s="393"/>
      <c r="DGJ61" s="393"/>
      <c r="DGK61" s="393"/>
      <c r="DGL61" s="393"/>
      <c r="DGM61" s="393"/>
      <c r="DGN61" s="393"/>
      <c r="DGO61" s="393"/>
      <c r="DGP61" s="393"/>
      <c r="DGQ61" s="393"/>
      <c r="DGR61" s="393"/>
      <c r="DGS61" s="393"/>
      <c r="DGT61" s="393"/>
      <c r="DGU61" s="393"/>
      <c r="DGV61" s="393"/>
      <c r="DGW61" s="393"/>
      <c r="DGX61" s="393"/>
      <c r="DGY61" s="393"/>
      <c r="DGZ61" s="393"/>
      <c r="DHA61" s="393"/>
      <c r="DHB61" s="393"/>
      <c r="DHC61" s="393"/>
      <c r="DHD61" s="393"/>
      <c r="DHE61" s="393"/>
      <c r="DHF61" s="393"/>
      <c r="DHG61" s="393"/>
      <c r="DHH61" s="393"/>
      <c r="DHI61" s="393"/>
      <c r="DHJ61" s="393"/>
      <c r="DHK61" s="393"/>
      <c r="DHL61" s="393"/>
      <c r="DHM61" s="393"/>
      <c r="DHN61" s="393"/>
      <c r="DHO61" s="393"/>
      <c r="DHP61" s="393"/>
      <c r="DHQ61" s="393"/>
      <c r="DHR61" s="393"/>
      <c r="DHS61" s="393"/>
      <c r="DHT61" s="393"/>
      <c r="DHU61" s="393"/>
      <c r="DHV61" s="393"/>
      <c r="DHW61" s="393"/>
      <c r="DHX61" s="393"/>
      <c r="DHY61" s="393"/>
      <c r="DHZ61" s="393"/>
      <c r="DIA61" s="393"/>
      <c r="DIB61" s="393"/>
      <c r="DIC61" s="393"/>
      <c r="DID61" s="393"/>
      <c r="DIE61" s="393"/>
      <c r="DIF61" s="393"/>
      <c r="DIG61" s="393"/>
      <c r="DIH61" s="393"/>
      <c r="DII61" s="393"/>
      <c r="DIJ61" s="393"/>
      <c r="DIK61" s="393"/>
      <c r="DIL61" s="393"/>
      <c r="DIM61" s="393"/>
      <c r="DIN61" s="393"/>
      <c r="DIO61" s="393"/>
      <c r="DIP61" s="393"/>
      <c r="DIQ61" s="393"/>
      <c r="DIR61" s="393"/>
      <c r="DIS61" s="393"/>
      <c r="DIT61" s="393"/>
      <c r="DIU61" s="393"/>
      <c r="DIV61" s="393"/>
      <c r="DIW61" s="393"/>
      <c r="DIX61" s="393"/>
      <c r="DIY61" s="393"/>
      <c r="DIZ61" s="393"/>
      <c r="DJA61" s="393"/>
      <c r="DJB61" s="393"/>
      <c r="DJC61" s="393"/>
      <c r="DJD61" s="393"/>
      <c r="DJE61" s="393"/>
      <c r="DJF61" s="393"/>
      <c r="DJG61" s="393"/>
      <c r="DJH61" s="393"/>
      <c r="DJI61" s="393"/>
      <c r="DJJ61" s="393"/>
      <c r="DJK61" s="393"/>
      <c r="DJL61" s="393"/>
      <c r="DJM61" s="393"/>
      <c r="DJN61" s="393"/>
      <c r="DJO61" s="393"/>
      <c r="DJP61" s="393"/>
      <c r="DJQ61" s="393"/>
      <c r="DJR61" s="393"/>
      <c r="DJS61" s="393"/>
      <c r="DJT61" s="393"/>
      <c r="DJU61" s="393"/>
      <c r="DJV61" s="393"/>
      <c r="DJW61" s="393"/>
      <c r="DJX61" s="393"/>
      <c r="DJY61" s="393"/>
      <c r="DJZ61" s="393"/>
      <c r="DKA61" s="393"/>
      <c r="DKB61" s="393"/>
      <c r="DKC61" s="393"/>
      <c r="DKD61" s="393"/>
      <c r="DKE61" s="393"/>
      <c r="DKF61" s="393"/>
      <c r="DKG61" s="393"/>
      <c r="DKH61" s="393"/>
      <c r="DKI61" s="393"/>
      <c r="DKJ61" s="393"/>
      <c r="DKK61" s="393"/>
      <c r="DKL61" s="393"/>
      <c r="DKM61" s="393"/>
      <c r="DKN61" s="393"/>
      <c r="DKO61" s="393"/>
      <c r="DKP61" s="393"/>
      <c r="DKQ61" s="393"/>
      <c r="DKR61" s="393"/>
      <c r="DKS61" s="393"/>
      <c r="DKT61" s="393"/>
      <c r="DKU61" s="393"/>
      <c r="DKV61" s="393"/>
      <c r="DKW61" s="393"/>
      <c r="DKX61" s="393"/>
      <c r="DKY61" s="393"/>
      <c r="DKZ61" s="393"/>
      <c r="DLA61" s="393"/>
      <c r="DLB61" s="393"/>
      <c r="DLC61" s="393"/>
      <c r="DLD61" s="393"/>
      <c r="DLE61" s="393"/>
      <c r="DLF61" s="393"/>
      <c r="DLG61" s="393"/>
      <c r="DLH61" s="393"/>
      <c r="DLI61" s="393"/>
      <c r="DLJ61" s="393"/>
      <c r="DLK61" s="393"/>
      <c r="DLL61" s="393"/>
      <c r="DLM61" s="393"/>
      <c r="DLN61" s="393"/>
      <c r="DLO61" s="393"/>
      <c r="DLP61" s="393"/>
      <c r="DLQ61" s="393"/>
      <c r="DLR61" s="393"/>
      <c r="DLS61" s="393"/>
      <c r="DLT61" s="393"/>
      <c r="DLU61" s="393"/>
      <c r="DLV61" s="393"/>
      <c r="DLW61" s="393"/>
      <c r="DLX61" s="393"/>
      <c r="DLY61" s="393"/>
      <c r="DLZ61" s="393"/>
      <c r="DMA61" s="393"/>
      <c r="DMB61" s="393"/>
      <c r="DMC61" s="393"/>
      <c r="DMD61" s="393"/>
      <c r="DME61" s="393"/>
      <c r="DMF61" s="393"/>
      <c r="DMG61" s="393"/>
      <c r="DMH61" s="393"/>
      <c r="DMI61" s="393"/>
      <c r="DMJ61" s="393"/>
      <c r="DMK61" s="393"/>
      <c r="DML61" s="393"/>
      <c r="DMM61" s="393"/>
      <c r="DMN61" s="393"/>
      <c r="DMO61" s="393"/>
      <c r="DMP61" s="393"/>
      <c r="DMQ61" s="393"/>
      <c r="DMR61" s="393"/>
      <c r="DMS61" s="393"/>
      <c r="DMT61" s="393"/>
      <c r="DMU61" s="393"/>
      <c r="DMV61" s="393"/>
      <c r="DMW61" s="393"/>
      <c r="DMX61" s="393"/>
      <c r="DMY61" s="393"/>
      <c r="DMZ61" s="393"/>
      <c r="DNA61" s="393"/>
      <c r="DNB61" s="393"/>
      <c r="DNC61" s="393"/>
      <c r="DND61" s="393"/>
      <c r="DNE61" s="393"/>
      <c r="DNF61" s="393"/>
      <c r="DNG61" s="393"/>
      <c r="DNH61" s="393"/>
      <c r="DNI61" s="393"/>
      <c r="DNJ61" s="393"/>
      <c r="DNK61" s="393"/>
      <c r="DNL61" s="393"/>
      <c r="DNM61" s="393"/>
      <c r="DNN61" s="393"/>
      <c r="DNO61" s="393"/>
      <c r="DNP61" s="393"/>
      <c r="DNQ61" s="393"/>
      <c r="DNR61" s="393"/>
      <c r="DNS61" s="393"/>
      <c r="DNT61" s="393"/>
      <c r="DNU61" s="393"/>
      <c r="DNV61" s="393"/>
      <c r="DNW61" s="393"/>
      <c r="DNX61" s="393"/>
      <c r="DNY61" s="393"/>
      <c r="DNZ61" s="393"/>
      <c r="DOA61" s="393"/>
      <c r="DOB61" s="393"/>
      <c r="DOC61" s="393"/>
      <c r="DOD61" s="393"/>
      <c r="DOE61" s="393"/>
      <c r="DOF61" s="393"/>
      <c r="DOG61" s="393"/>
      <c r="DOH61" s="393"/>
      <c r="DOI61" s="393"/>
      <c r="DOJ61" s="393"/>
      <c r="DOK61" s="393"/>
      <c r="DOL61" s="393"/>
      <c r="DOM61" s="393"/>
      <c r="DON61" s="393"/>
      <c r="DOO61" s="393"/>
      <c r="DOP61" s="393"/>
      <c r="DOQ61" s="393"/>
      <c r="DOR61" s="393"/>
      <c r="DOS61" s="393"/>
      <c r="DOT61" s="393"/>
      <c r="DOU61" s="393"/>
      <c r="DOV61" s="393"/>
      <c r="DOW61" s="393"/>
      <c r="DOX61" s="393"/>
      <c r="DOY61" s="393"/>
      <c r="DOZ61" s="393"/>
      <c r="DPA61" s="393"/>
      <c r="DPB61" s="393"/>
      <c r="DPC61" s="393"/>
      <c r="DPD61" s="393"/>
      <c r="DPE61" s="393"/>
      <c r="DPF61" s="393"/>
      <c r="DPG61" s="393"/>
      <c r="DPH61" s="393"/>
      <c r="DPI61" s="393"/>
      <c r="DPJ61" s="393"/>
      <c r="DPK61" s="393"/>
      <c r="DPL61" s="393"/>
      <c r="DPM61" s="393"/>
      <c r="DPN61" s="393"/>
      <c r="DPO61" s="393"/>
      <c r="DPP61" s="393"/>
      <c r="DPQ61" s="393"/>
      <c r="DPR61" s="393"/>
      <c r="DPS61" s="393"/>
      <c r="DPT61" s="393"/>
      <c r="DPU61" s="393"/>
      <c r="DPV61" s="393"/>
      <c r="DPW61" s="393"/>
      <c r="DPX61" s="393"/>
      <c r="DPY61" s="393"/>
      <c r="DPZ61" s="393"/>
      <c r="DQA61" s="393"/>
      <c r="DQB61" s="393"/>
      <c r="DQC61" s="393"/>
      <c r="DQD61" s="393"/>
      <c r="DQE61" s="393"/>
      <c r="DQF61" s="393"/>
      <c r="DQG61" s="393"/>
      <c r="DQH61" s="393"/>
      <c r="DQI61" s="393"/>
      <c r="DQJ61" s="393"/>
      <c r="DQK61" s="393"/>
      <c r="DQL61" s="393"/>
      <c r="DQM61" s="393"/>
      <c r="DQN61" s="393"/>
      <c r="DQO61" s="393"/>
      <c r="DQP61" s="393"/>
      <c r="DQQ61" s="393"/>
      <c r="DQR61" s="393"/>
      <c r="DQS61" s="393"/>
      <c r="DQT61" s="393"/>
      <c r="DQU61" s="393"/>
      <c r="DQV61" s="393"/>
      <c r="DQW61" s="393"/>
      <c r="DQX61" s="393"/>
      <c r="DQY61" s="393"/>
      <c r="DQZ61" s="393"/>
      <c r="DRA61" s="393"/>
      <c r="DRB61" s="393"/>
      <c r="DRC61" s="393"/>
      <c r="DRD61" s="393"/>
      <c r="DRE61" s="393"/>
      <c r="DRF61" s="393"/>
      <c r="DRG61" s="393"/>
      <c r="DRH61" s="393"/>
      <c r="DRI61" s="393"/>
      <c r="DRJ61" s="393"/>
      <c r="DRK61" s="393"/>
      <c r="DRL61" s="393"/>
      <c r="DRM61" s="393"/>
      <c r="DRN61" s="393"/>
      <c r="DRO61" s="393"/>
      <c r="DRP61" s="393"/>
      <c r="DRQ61" s="393"/>
      <c r="DRR61" s="393"/>
      <c r="DRS61" s="393"/>
      <c r="DRT61" s="393"/>
      <c r="DRU61" s="393"/>
      <c r="DRV61" s="393"/>
      <c r="DRW61" s="393"/>
      <c r="DRX61" s="393"/>
      <c r="DRY61" s="393"/>
      <c r="DRZ61" s="393"/>
      <c r="DSA61" s="393"/>
      <c r="DSB61" s="393"/>
      <c r="DSC61" s="393"/>
      <c r="DSD61" s="393"/>
      <c r="DSE61" s="393"/>
      <c r="DSF61" s="393"/>
      <c r="DSG61" s="393"/>
      <c r="DSH61" s="393"/>
      <c r="DSI61" s="393"/>
      <c r="DSJ61" s="393"/>
      <c r="DSK61" s="393"/>
      <c r="DSL61" s="393"/>
      <c r="DSM61" s="393"/>
      <c r="DSN61" s="393"/>
      <c r="DSO61" s="393"/>
      <c r="DSP61" s="393"/>
      <c r="DSQ61" s="393"/>
      <c r="DSR61" s="393"/>
      <c r="DSS61" s="393"/>
      <c r="DST61" s="393"/>
      <c r="DSU61" s="393"/>
      <c r="DSV61" s="393"/>
      <c r="DSW61" s="393"/>
      <c r="DSX61" s="393"/>
      <c r="DSY61" s="393"/>
      <c r="DSZ61" s="393"/>
      <c r="DTA61" s="393"/>
      <c r="DTB61" s="393"/>
      <c r="DTC61" s="393"/>
      <c r="DTD61" s="393"/>
      <c r="DTE61" s="393"/>
      <c r="DTF61" s="393"/>
      <c r="DTG61" s="393"/>
      <c r="DTH61" s="393"/>
      <c r="DTI61" s="393"/>
      <c r="DTJ61" s="393"/>
      <c r="DTK61" s="393"/>
      <c r="DTL61" s="393"/>
      <c r="DTM61" s="393"/>
      <c r="DTN61" s="393"/>
      <c r="DTO61" s="393"/>
      <c r="DTP61" s="393"/>
      <c r="DTQ61" s="393"/>
      <c r="DTR61" s="393"/>
      <c r="DTS61" s="393"/>
      <c r="DTT61" s="393"/>
      <c r="DTU61" s="393"/>
      <c r="DTV61" s="393"/>
      <c r="DTW61" s="393"/>
      <c r="DTX61" s="393"/>
      <c r="DTY61" s="393"/>
      <c r="DTZ61" s="393"/>
      <c r="DUA61" s="393"/>
      <c r="DUB61" s="393"/>
      <c r="DUC61" s="393"/>
      <c r="DUD61" s="393"/>
      <c r="DUE61" s="393"/>
      <c r="DUF61" s="393"/>
      <c r="DUG61" s="393"/>
      <c r="DUH61" s="393"/>
      <c r="DUI61" s="393"/>
      <c r="DUJ61" s="393"/>
      <c r="DUK61" s="393"/>
      <c r="DUL61" s="393"/>
      <c r="DUM61" s="393"/>
      <c r="DUN61" s="393"/>
      <c r="DUO61" s="393"/>
      <c r="DUP61" s="393"/>
      <c r="DUQ61" s="393"/>
      <c r="DUR61" s="393"/>
      <c r="DUS61" s="393"/>
      <c r="DUT61" s="393"/>
      <c r="DUU61" s="393"/>
      <c r="DUV61" s="393"/>
      <c r="DUW61" s="393"/>
      <c r="DUX61" s="393"/>
      <c r="DUY61" s="393"/>
      <c r="DUZ61" s="393"/>
      <c r="DVA61" s="393"/>
      <c r="DVB61" s="393"/>
      <c r="DVC61" s="393"/>
      <c r="DVD61" s="393"/>
      <c r="DVE61" s="393"/>
      <c r="DVF61" s="393"/>
      <c r="DVG61" s="393"/>
      <c r="DVH61" s="393"/>
      <c r="DVI61" s="393"/>
      <c r="DVJ61" s="393"/>
      <c r="DVK61" s="393"/>
      <c r="DVL61" s="393"/>
      <c r="DVM61" s="393"/>
      <c r="DVN61" s="393"/>
      <c r="DVO61" s="393"/>
      <c r="DVP61" s="393"/>
      <c r="DVQ61" s="393"/>
      <c r="DVR61" s="393"/>
      <c r="DVS61" s="393"/>
      <c r="DVT61" s="393"/>
      <c r="DVU61" s="393"/>
      <c r="DVV61" s="393"/>
      <c r="DVW61" s="393"/>
      <c r="DVX61" s="393"/>
      <c r="DVY61" s="393"/>
      <c r="DVZ61" s="393"/>
      <c r="DWA61" s="393"/>
      <c r="DWB61" s="393"/>
      <c r="DWC61" s="393"/>
      <c r="DWD61" s="393"/>
      <c r="DWE61" s="393"/>
      <c r="DWF61" s="393"/>
      <c r="DWG61" s="393"/>
      <c r="DWH61" s="393"/>
      <c r="DWI61" s="393"/>
      <c r="DWJ61" s="393"/>
      <c r="DWK61" s="393"/>
      <c r="DWL61" s="393"/>
      <c r="DWM61" s="393"/>
      <c r="DWN61" s="393"/>
      <c r="DWO61" s="393"/>
      <c r="DWP61" s="393"/>
      <c r="DWQ61" s="393"/>
      <c r="DWR61" s="393"/>
      <c r="DWS61" s="393"/>
      <c r="DWT61" s="393"/>
      <c r="DWU61" s="393"/>
      <c r="DWV61" s="393"/>
      <c r="DWW61" s="393"/>
      <c r="DWX61" s="393"/>
      <c r="DWY61" s="393"/>
      <c r="DWZ61" s="393"/>
      <c r="DXA61" s="393"/>
      <c r="DXB61" s="393"/>
      <c r="DXC61" s="393"/>
      <c r="DXD61" s="393"/>
      <c r="DXE61" s="393"/>
      <c r="DXF61" s="393"/>
      <c r="DXG61" s="393"/>
      <c r="DXH61" s="393"/>
      <c r="DXI61" s="393"/>
      <c r="DXJ61" s="393"/>
      <c r="DXK61" s="393"/>
      <c r="DXL61" s="393"/>
      <c r="DXM61" s="393"/>
      <c r="DXN61" s="393"/>
      <c r="DXO61" s="393"/>
      <c r="DXP61" s="393"/>
      <c r="DXQ61" s="393"/>
      <c r="DXR61" s="393"/>
      <c r="DXS61" s="393"/>
      <c r="DXT61" s="393"/>
      <c r="DXU61" s="393"/>
      <c r="DXV61" s="393"/>
      <c r="DXW61" s="393"/>
      <c r="DXX61" s="393"/>
      <c r="DXY61" s="393"/>
      <c r="DXZ61" s="393"/>
      <c r="DYA61" s="393"/>
      <c r="DYB61" s="393"/>
      <c r="DYC61" s="393"/>
      <c r="DYD61" s="393"/>
      <c r="DYE61" s="393"/>
      <c r="DYF61" s="393"/>
      <c r="DYG61" s="393"/>
      <c r="DYH61" s="393"/>
      <c r="DYI61" s="393"/>
      <c r="DYJ61" s="393"/>
      <c r="DYK61" s="393"/>
      <c r="DYL61" s="393"/>
      <c r="DYM61" s="393"/>
      <c r="DYN61" s="393"/>
      <c r="DYO61" s="393"/>
      <c r="DYP61" s="393"/>
      <c r="DYQ61" s="393"/>
      <c r="DYR61" s="393"/>
      <c r="DYS61" s="393"/>
      <c r="DYT61" s="393"/>
      <c r="DYU61" s="393"/>
      <c r="DYV61" s="393"/>
      <c r="DYW61" s="393"/>
      <c r="DYX61" s="393"/>
      <c r="DYY61" s="393"/>
      <c r="DYZ61" s="393"/>
      <c r="DZA61" s="393"/>
      <c r="DZB61" s="393"/>
      <c r="DZC61" s="393"/>
      <c r="DZD61" s="393"/>
      <c r="DZE61" s="393"/>
      <c r="DZF61" s="393"/>
      <c r="DZG61" s="393"/>
      <c r="DZH61" s="393"/>
      <c r="DZI61" s="393"/>
      <c r="DZJ61" s="393"/>
      <c r="DZK61" s="393"/>
      <c r="DZL61" s="393"/>
      <c r="DZM61" s="393"/>
      <c r="DZN61" s="393"/>
      <c r="DZO61" s="393"/>
      <c r="DZP61" s="393"/>
      <c r="DZQ61" s="393"/>
      <c r="DZR61" s="393"/>
      <c r="DZS61" s="393"/>
      <c r="DZT61" s="393"/>
      <c r="DZU61" s="393"/>
      <c r="DZV61" s="393"/>
      <c r="DZW61" s="393"/>
      <c r="DZX61" s="393"/>
      <c r="DZY61" s="393"/>
      <c r="DZZ61" s="393"/>
      <c r="EAA61" s="393"/>
      <c r="EAB61" s="393"/>
      <c r="EAC61" s="393"/>
      <c r="EAD61" s="393"/>
      <c r="EAE61" s="393"/>
      <c r="EAF61" s="393"/>
      <c r="EAG61" s="393"/>
      <c r="EAH61" s="393"/>
      <c r="EAI61" s="393"/>
      <c r="EAJ61" s="393"/>
      <c r="EAK61" s="393"/>
      <c r="EAL61" s="393"/>
      <c r="EAM61" s="393"/>
      <c r="EAN61" s="393"/>
      <c r="EAO61" s="393"/>
      <c r="EAP61" s="393"/>
      <c r="EAQ61" s="393"/>
      <c r="EAR61" s="393"/>
      <c r="EAS61" s="393"/>
      <c r="EAT61" s="393"/>
      <c r="EAU61" s="393"/>
      <c r="EAV61" s="393"/>
      <c r="EAW61" s="393"/>
      <c r="EAX61" s="393"/>
      <c r="EAY61" s="393"/>
      <c r="EAZ61" s="393"/>
      <c r="EBA61" s="393"/>
      <c r="EBB61" s="393"/>
      <c r="EBC61" s="393"/>
      <c r="EBD61" s="393"/>
      <c r="EBE61" s="393"/>
      <c r="EBF61" s="393"/>
      <c r="EBG61" s="393"/>
      <c r="EBH61" s="393"/>
      <c r="EBI61" s="393"/>
      <c r="EBJ61" s="393"/>
      <c r="EBK61" s="393"/>
      <c r="EBL61" s="393"/>
      <c r="EBM61" s="393"/>
      <c r="EBN61" s="393"/>
      <c r="EBO61" s="393"/>
      <c r="EBP61" s="393"/>
      <c r="EBQ61" s="393"/>
      <c r="EBR61" s="393"/>
      <c r="EBS61" s="393"/>
      <c r="EBT61" s="393"/>
      <c r="EBU61" s="393"/>
      <c r="EBV61" s="393"/>
      <c r="EBW61" s="393"/>
      <c r="EBX61" s="393"/>
      <c r="EBY61" s="393"/>
      <c r="EBZ61" s="393"/>
      <c r="ECA61" s="393"/>
      <c r="ECB61" s="393"/>
      <c r="ECC61" s="393"/>
      <c r="ECD61" s="393"/>
      <c r="ECE61" s="393"/>
      <c r="ECF61" s="393"/>
      <c r="ECG61" s="393"/>
      <c r="ECH61" s="393"/>
      <c r="ECI61" s="393"/>
      <c r="ECJ61" s="393"/>
      <c r="ECK61" s="393"/>
      <c r="ECL61" s="393"/>
      <c r="ECM61" s="393"/>
      <c r="ECN61" s="393"/>
      <c r="ECO61" s="393"/>
      <c r="ECP61" s="393"/>
      <c r="ECQ61" s="393"/>
      <c r="ECR61" s="393"/>
      <c r="ECS61" s="393"/>
      <c r="ECT61" s="393"/>
      <c r="ECU61" s="393"/>
      <c r="ECV61" s="393"/>
      <c r="ECW61" s="393"/>
      <c r="ECX61" s="393"/>
      <c r="ECY61" s="393"/>
      <c r="ECZ61" s="393"/>
      <c r="EDA61" s="393"/>
      <c r="EDB61" s="393"/>
      <c r="EDC61" s="393"/>
      <c r="EDD61" s="393"/>
      <c r="EDE61" s="393"/>
      <c r="EDF61" s="393"/>
      <c r="EDG61" s="393"/>
      <c r="EDH61" s="393"/>
      <c r="EDI61" s="393"/>
      <c r="EDJ61" s="393"/>
      <c r="EDK61" s="393"/>
      <c r="EDL61" s="393"/>
      <c r="EDM61" s="393"/>
      <c r="EDN61" s="393"/>
      <c r="EDO61" s="393"/>
      <c r="EDP61" s="393"/>
      <c r="EDQ61" s="393"/>
      <c r="EDR61" s="393"/>
      <c r="EDS61" s="393"/>
      <c r="EDT61" s="393"/>
      <c r="EDU61" s="393"/>
      <c r="EDV61" s="393"/>
      <c r="EDW61" s="393"/>
      <c r="EDX61" s="393"/>
      <c r="EDY61" s="393"/>
      <c r="EDZ61" s="393"/>
      <c r="EEA61" s="393"/>
      <c r="EEB61" s="393"/>
      <c r="EEC61" s="393"/>
      <c r="EED61" s="393"/>
      <c r="EEE61" s="393"/>
      <c r="EEF61" s="393"/>
      <c r="EEG61" s="393"/>
      <c r="EEH61" s="393"/>
      <c r="EEI61" s="393"/>
      <c r="EEJ61" s="393"/>
      <c r="EEK61" s="393"/>
      <c r="EEL61" s="393"/>
      <c r="EEM61" s="393"/>
      <c r="EEN61" s="393"/>
      <c r="EEO61" s="393"/>
      <c r="EEP61" s="393"/>
      <c r="EEQ61" s="393"/>
      <c r="EER61" s="393"/>
      <c r="EES61" s="393"/>
      <c r="EET61" s="393"/>
      <c r="EEU61" s="393"/>
      <c r="EEV61" s="393"/>
      <c r="EEW61" s="393"/>
      <c r="EEX61" s="393"/>
      <c r="EEY61" s="393"/>
      <c r="EEZ61" s="393"/>
      <c r="EFA61" s="393"/>
      <c r="EFB61" s="393"/>
      <c r="EFC61" s="393"/>
      <c r="EFD61" s="393"/>
      <c r="EFE61" s="393"/>
      <c r="EFF61" s="393"/>
      <c r="EFG61" s="393"/>
      <c r="EFH61" s="393"/>
      <c r="EFI61" s="393"/>
      <c r="EFJ61" s="393"/>
      <c r="EFK61" s="393"/>
      <c r="EFL61" s="393"/>
      <c r="EFM61" s="393"/>
      <c r="EFN61" s="393"/>
      <c r="EFO61" s="393"/>
      <c r="EFP61" s="393"/>
      <c r="EFQ61" s="393"/>
      <c r="EFR61" s="393"/>
      <c r="EFS61" s="393"/>
      <c r="EFT61" s="393"/>
      <c r="EFU61" s="393"/>
      <c r="EFV61" s="393"/>
      <c r="EFW61" s="393"/>
      <c r="EFX61" s="393"/>
      <c r="EFY61" s="393"/>
      <c r="EFZ61" s="393"/>
      <c r="EGA61" s="393"/>
      <c r="EGB61" s="393"/>
      <c r="EGC61" s="393"/>
      <c r="EGD61" s="393"/>
      <c r="EGE61" s="393"/>
      <c r="EGF61" s="393"/>
      <c r="EGG61" s="393"/>
      <c r="EGH61" s="393"/>
      <c r="EGI61" s="393"/>
      <c r="EGJ61" s="393"/>
      <c r="EGK61" s="393"/>
      <c r="EGL61" s="393"/>
      <c r="EGM61" s="393"/>
      <c r="EGN61" s="393"/>
      <c r="EGO61" s="393"/>
      <c r="EGP61" s="393"/>
      <c r="EGQ61" s="393"/>
      <c r="EGR61" s="393"/>
      <c r="EGS61" s="393"/>
      <c r="EGT61" s="393"/>
      <c r="EGU61" s="393"/>
      <c r="EGV61" s="393"/>
      <c r="EGW61" s="393"/>
      <c r="EGX61" s="393"/>
      <c r="EGY61" s="393"/>
      <c r="EGZ61" s="393"/>
      <c r="EHA61" s="393"/>
      <c r="EHB61" s="393"/>
      <c r="EHC61" s="393"/>
      <c r="EHD61" s="393"/>
      <c r="EHE61" s="393"/>
      <c r="EHF61" s="393"/>
      <c r="EHG61" s="393"/>
      <c r="EHH61" s="393"/>
      <c r="EHI61" s="393"/>
      <c r="EHJ61" s="393"/>
      <c r="EHK61" s="393"/>
      <c r="EHL61" s="393"/>
      <c r="EHM61" s="393"/>
      <c r="EHN61" s="393"/>
      <c r="EHO61" s="393"/>
      <c r="EHP61" s="393"/>
      <c r="EHQ61" s="393"/>
      <c r="EHR61" s="393"/>
      <c r="EHS61" s="393"/>
      <c r="EHT61" s="393"/>
      <c r="EHU61" s="393"/>
      <c r="EHV61" s="393"/>
      <c r="EHW61" s="393"/>
      <c r="EHX61" s="393"/>
      <c r="EHY61" s="393"/>
      <c r="EHZ61" s="393"/>
      <c r="EIA61" s="393"/>
      <c r="EIB61" s="393"/>
      <c r="EIC61" s="393"/>
      <c r="EID61" s="393"/>
      <c r="EIE61" s="393"/>
      <c r="EIF61" s="393"/>
      <c r="EIG61" s="393"/>
      <c r="EIH61" s="393"/>
      <c r="EII61" s="393"/>
      <c r="EIJ61" s="393"/>
      <c r="EIK61" s="393"/>
      <c r="EIL61" s="393"/>
      <c r="EIM61" s="393"/>
      <c r="EIN61" s="393"/>
      <c r="EIO61" s="393"/>
      <c r="EIP61" s="393"/>
      <c r="EIQ61" s="393"/>
      <c r="EIR61" s="393"/>
      <c r="EIS61" s="393"/>
      <c r="EIT61" s="393"/>
      <c r="EIU61" s="393"/>
      <c r="EIV61" s="393"/>
      <c r="EIW61" s="393"/>
      <c r="EIX61" s="393"/>
      <c r="EIY61" s="393"/>
      <c r="EIZ61" s="393"/>
      <c r="EJA61" s="393"/>
      <c r="EJB61" s="393"/>
      <c r="EJC61" s="393"/>
      <c r="EJD61" s="393"/>
      <c r="EJE61" s="393"/>
      <c r="EJF61" s="393"/>
      <c r="EJG61" s="393"/>
      <c r="EJH61" s="393"/>
      <c r="EJI61" s="393"/>
      <c r="EJJ61" s="393"/>
      <c r="EJK61" s="393"/>
      <c r="EJL61" s="393"/>
      <c r="EJM61" s="393"/>
      <c r="EJN61" s="393"/>
      <c r="EJO61" s="393"/>
      <c r="EJP61" s="393"/>
      <c r="EJQ61" s="393"/>
      <c r="EJR61" s="393"/>
      <c r="EJS61" s="393"/>
      <c r="EJT61" s="393"/>
      <c r="EJU61" s="393"/>
      <c r="EJV61" s="393"/>
      <c r="EJW61" s="393"/>
      <c r="EJX61" s="393"/>
      <c r="EJY61" s="393"/>
      <c r="EJZ61" s="393"/>
      <c r="EKA61" s="393"/>
      <c r="EKB61" s="393"/>
      <c r="EKC61" s="393"/>
      <c r="EKD61" s="393"/>
      <c r="EKE61" s="393"/>
      <c r="EKF61" s="393"/>
      <c r="EKG61" s="393"/>
      <c r="EKH61" s="393"/>
      <c r="EKI61" s="393"/>
      <c r="EKJ61" s="393"/>
      <c r="EKK61" s="393"/>
      <c r="EKL61" s="393"/>
      <c r="EKM61" s="393"/>
      <c r="EKN61" s="393"/>
      <c r="EKO61" s="393"/>
      <c r="EKP61" s="393"/>
      <c r="EKQ61" s="393"/>
      <c r="EKR61" s="393"/>
      <c r="EKS61" s="393"/>
      <c r="EKT61" s="393"/>
      <c r="EKU61" s="393"/>
      <c r="EKV61" s="393"/>
      <c r="EKW61" s="393"/>
      <c r="EKX61" s="393"/>
      <c r="EKY61" s="393"/>
      <c r="EKZ61" s="393"/>
      <c r="ELA61" s="393"/>
      <c r="ELB61" s="393"/>
      <c r="ELC61" s="393"/>
      <c r="ELD61" s="393"/>
      <c r="ELE61" s="393"/>
      <c r="ELF61" s="393"/>
      <c r="ELG61" s="393"/>
      <c r="ELH61" s="393"/>
      <c r="ELI61" s="393"/>
      <c r="ELJ61" s="393"/>
      <c r="ELK61" s="393"/>
      <c r="ELL61" s="393"/>
      <c r="ELM61" s="393"/>
      <c r="ELN61" s="393"/>
      <c r="ELO61" s="393"/>
      <c r="ELP61" s="393"/>
      <c r="ELQ61" s="393"/>
      <c r="ELR61" s="393"/>
      <c r="ELS61" s="393"/>
      <c r="ELT61" s="393"/>
      <c r="ELU61" s="393"/>
      <c r="ELV61" s="393"/>
      <c r="ELW61" s="393"/>
      <c r="ELX61" s="393"/>
      <c r="ELY61" s="393"/>
      <c r="ELZ61" s="393"/>
      <c r="EMA61" s="393"/>
      <c r="EMB61" s="393"/>
      <c r="EMC61" s="393"/>
      <c r="EMD61" s="393"/>
      <c r="EME61" s="393"/>
      <c r="EMF61" s="393"/>
      <c r="EMG61" s="393"/>
      <c r="EMH61" s="393"/>
      <c r="EMI61" s="393"/>
      <c r="EMJ61" s="393"/>
      <c r="EMK61" s="393"/>
      <c r="EML61" s="393"/>
      <c r="EMM61" s="393"/>
      <c r="EMN61" s="393"/>
      <c r="EMO61" s="393"/>
      <c r="EMP61" s="393"/>
      <c r="EMQ61" s="393"/>
      <c r="EMR61" s="393"/>
      <c r="EMS61" s="393"/>
      <c r="EMT61" s="393"/>
      <c r="EMU61" s="393"/>
      <c r="EMV61" s="393"/>
      <c r="EMW61" s="393"/>
      <c r="EMX61" s="393"/>
      <c r="EMY61" s="393"/>
      <c r="EMZ61" s="393"/>
      <c r="ENA61" s="393"/>
      <c r="ENB61" s="393"/>
      <c r="ENC61" s="393"/>
      <c r="END61" s="393"/>
      <c r="ENE61" s="393"/>
      <c r="ENF61" s="393"/>
      <c r="ENG61" s="393"/>
      <c r="ENH61" s="393"/>
      <c r="ENI61" s="393"/>
      <c r="ENJ61" s="393"/>
      <c r="ENK61" s="393"/>
      <c r="ENL61" s="393"/>
      <c r="ENM61" s="393"/>
      <c r="ENN61" s="393"/>
      <c r="ENO61" s="393"/>
      <c r="ENP61" s="393"/>
      <c r="ENQ61" s="393"/>
      <c r="ENR61" s="393"/>
      <c r="ENS61" s="393"/>
      <c r="ENT61" s="393"/>
      <c r="ENU61" s="393"/>
      <c r="ENV61" s="393"/>
      <c r="ENW61" s="393"/>
      <c r="ENX61" s="393"/>
      <c r="ENY61" s="393"/>
      <c r="ENZ61" s="393"/>
      <c r="EOA61" s="393"/>
      <c r="EOB61" s="393"/>
      <c r="EOC61" s="393"/>
      <c r="EOD61" s="393"/>
      <c r="EOE61" s="393"/>
      <c r="EOF61" s="393"/>
      <c r="EOG61" s="393"/>
      <c r="EOH61" s="393"/>
      <c r="EOI61" s="393"/>
      <c r="EOJ61" s="393"/>
      <c r="EOK61" s="393"/>
      <c r="EOL61" s="393"/>
      <c r="EOM61" s="393"/>
      <c r="EON61" s="393"/>
      <c r="EOO61" s="393"/>
      <c r="EOP61" s="393"/>
      <c r="EOQ61" s="393"/>
      <c r="EOR61" s="393"/>
      <c r="EOS61" s="393"/>
      <c r="EOT61" s="393"/>
      <c r="EOU61" s="393"/>
      <c r="EOV61" s="393"/>
      <c r="EOW61" s="393"/>
      <c r="EOX61" s="393"/>
      <c r="EOY61" s="393"/>
      <c r="EOZ61" s="393"/>
      <c r="EPA61" s="393"/>
      <c r="EPB61" s="393"/>
      <c r="EPC61" s="393"/>
      <c r="EPD61" s="393"/>
      <c r="EPE61" s="393"/>
      <c r="EPF61" s="393"/>
      <c r="EPG61" s="393"/>
      <c r="EPH61" s="393"/>
      <c r="EPI61" s="393"/>
      <c r="EPJ61" s="393"/>
      <c r="EPK61" s="393"/>
      <c r="EPL61" s="393"/>
      <c r="EPM61" s="393"/>
      <c r="EPN61" s="393"/>
      <c r="EPO61" s="393"/>
      <c r="EPP61" s="393"/>
      <c r="EPQ61" s="393"/>
      <c r="EPR61" s="393"/>
      <c r="EPS61" s="393"/>
      <c r="EPT61" s="393"/>
      <c r="EPU61" s="393"/>
      <c r="EPV61" s="393"/>
      <c r="EPW61" s="393"/>
      <c r="EPX61" s="393"/>
      <c r="EPY61" s="393"/>
      <c r="EPZ61" s="393"/>
      <c r="EQA61" s="393"/>
      <c r="EQB61" s="393"/>
      <c r="EQC61" s="393"/>
      <c r="EQD61" s="393"/>
      <c r="EQE61" s="393"/>
      <c r="EQF61" s="393"/>
      <c r="EQG61" s="393"/>
      <c r="EQH61" s="393"/>
      <c r="EQI61" s="393"/>
      <c r="EQJ61" s="393"/>
      <c r="EQK61" s="393"/>
      <c r="EQL61" s="393"/>
      <c r="EQM61" s="393"/>
      <c r="EQN61" s="393"/>
      <c r="EQO61" s="393"/>
      <c r="EQP61" s="393"/>
      <c r="EQQ61" s="393"/>
      <c r="EQR61" s="393"/>
      <c r="EQS61" s="393"/>
      <c r="EQT61" s="393"/>
      <c r="EQU61" s="393"/>
      <c r="EQV61" s="393"/>
      <c r="EQW61" s="393"/>
      <c r="EQX61" s="393"/>
      <c r="EQY61" s="393"/>
      <c r="EQZ61" s="393"/>
      <c r="ERA61" s="393"/>
      <c r="ERB61" s="393"/>
      <c r="ERC61" s="393"/>
      <c r="ERD61" s="393"/>
      <c r="ERE61" s="393"/>
      <c r="ERF61" s="393"/>
      <c r="ERG61" s="393"/>
      <c r="ERH61" s="393"/>
      <c r="ERI61" s="393"/>
      <c r="ERJ61" s="393"/>
      <c r="ERK61" s="393"/>
      <c r="ERL61" s="393"/>
      <c r="ERM61" s="393"/>
      <c r="ERN61" s="393"/>
      <c r="ERO61" s="393"/>
      <c r="ERP61" s="393"/>
      <c r="ERQ61" s="393"/>
      <c r="ERR61" s="393"/>
      <c r="ERS61" s="393"/>
      <c r="ERT61" s="393"/>
      <c r="ERU61" s="393"/>
      <c r="ERV61" s="393"/>
      <c r="ERW61" s="393"/>
      <c r="ERX61" s="393"/>
      <c r="ERY61" s="393"/>
      <c r="ERZ61" s="393"/>
      <c r="ESA61" s="393"/>
      <c r="ESB61" s="393"/>
      <c r="ESC61" s="393"/>
      <c r="ESD61" s="393"/>
      <c r="ESE61" s="393"/>
      <c r="ESF61" s="393"/>
      <c r="ESG61" s="393"/>
      <c r="ESH61" s="393"/>
      <c r="ESI61" s="393"/>
      <c r="ESJ61" s="393"/>
      <c r="ESK61" s="393"/>
      <c r="ESL61" s="393"/>
      <c r="ESM61" s="393"/>
      <c r="ESN61" s="393"/>
      <c r="ESO61" s="393"/>
      <c r="ESP61" s="393"/>
      <c r="ESQ61" s="393"/>
      <c r="ESR61" s="393"/>
      <c r="ESS61" s="393"/>
      <c r="EST61" s="393"/>
      <c r="ESU61" s="393"/>
      <c r="ESV61" s="393"/>
      <c r="ESW61" s="393"/>
      <c r="ESX61" s="393"/>
      <c r="ESY61" s="393"/>
      <c r="ESZ61" s="393"/>
      <c r="ETA61" s="393"/>
      <c r="ETB61" s="393"/>
      <c r="ETC61" s="393"/>
      <c r="ETD61" s="393"/>
      <c r="ETE61" s="393"/>
      <c r="ETF61" s="393"/>
      <c r="ETG61" s="393"/>
      <c r="ETH61" s="393"/>
      <c r="ETI61" s="393"/>
      <c r="ETJ61" s="393"/>
      <c r="ETK61" s="393"/>
      <c r="ETL61" s="393"/>
      <c r="ETM61" s="393"/>
      <c r="ETN61" s="393"/>
      <c r="ETO61" s="393"/>
      <c r="ETP61" s="393"/>
      <c r="ETQ61" s="393"/>
      <c r="ETR61" s="393"/>
      <c r="ETS61" s="393"/>
      <c r="ETT61" s="393"/>
      <c r="ETU61" s="393"/>
      <c r="ETV61" s="393"/>
      <c r="ETW61" s="393"/>
      <c r="ETX61" s="393"/>
      <c r="ETY61" s="393"/>
      <c r="ETZ61" s="393"/>
      <c r="EUA61" s="393"/>
      <c r="EUB61" s="393"/>
      <c r="EUC61" s="393"/>
      <c r="EUD61" s="393"/>
      <c r="EUE61" s="393"/>
      <c r="EUF61" s="393"/>
      <c r="EUG61" s="393"/>
      <c r="EUH61" s="393"/>
      <c r="EUI61" s="393"/>
      <c r="EUJ61" s="393"/>
      <c r="EUK61" s="393"/>
      <c r="EUL61" s="393"/>
      <c r="EUM61" s="393"/>
      <c r="EUN61" s="393"/>
      <c r="EUO61" s="393"/>
      <c r="EUP61" s="393"/>
      <c r="EUQ61" s="393"/>
      <c r="EUR61" s="393"/>
      <c r="EUS61" s="393"/>
      <c r="EUT61" s="393"/>
      <c r="EUU61" s="393"/>
      <c r="EUV61" s="393"/>
      <c r="EUW61" s="393"/>
      <c r="EUX61" s="393"/>
      <c r="EUY61" s="393"/>
      <c r="EUZ61" s="393"/>
      <c r="EVA61" s="393"/>
      <c r="EVB61" s="393"/>
      <c r="EVC61" s="393"/>
      <c r="EVD61" s="393"/>
      <c r="EVE61" s="393"/>
      <c r="EVF61" s="393"/>
      <c r="EVG61" s="393"/>
      <c r="EVH61" s="393"/>
      <c r="EVI61" s="393"/>
      <c r="EVJ61" s="393"/>
      <c r="EVK61" s="393"/>
      <c r="EVL61" s="393"/>
      <c r="EVM61" s="393"/>
      <c r="EVN61" s="393"/>
      <c r="EVO61" s="393"/>
      <c r="EVP61" s="393"/>
      <c r="EVQ61" s="393"/>
      <c r="EVR61" s="393"/>
      <c r="EVS61" s="393"/>
      <c r="EVT61" s="393"/>
      <c r="EVU61" s="393"/>
      <c r="EVV61" s="393"/>
      <c r="EVW61" s="393"/>
      <c r="EVX61" s="393"/>
      <c r="EVY61" s="393"/>
      <c r="EVZ61" s="393"/>
      <c r="EWA61" s="393"/>
      <c r="EWB61" s="393"/>
      <c r="EWC61" s="393"/>
      <c r="EWD61" s="393"/>
      <c r="EWE61" s="393"/>
      <c r="EWF61" s="393"/>
      <c r="EWG61" s="393"/>
      <c r="EWH61" s="393"/>
      <c r="EWI61" s="393"/>
      <c r="EWJ61" s="393"/>
      <c r="EWK61" s="393"/>
      <c r="EWL61" s="393"/>
      <c r="EWM61" s="393"/>
      <c r="EWN61" s="393"/>
      <c r="EWO61" s="393"/>
      <c r="EWP61" s="393"/>
      <c r="EWQ61" s="393"/>
      <c r="EWR61" s="393"/>
      <c r="EWS61" s="393"/>
      <c r="EWT61" s="393"/>
      <c r="EWU61" s="393"/>
      <c r="EWV61" s="393"/>
      <c r="EWW61" s="393"/>
      <c r="EWX61" s="393"/>
      <c r="EWY61" s="393"/>
      <c r="EWZ61" s="393"/>
      <c r="EXA61" s="393"/>
      <c r="EXB61" s="393"/>
      <c r="EXC61" s="393"/>
      <c r="EXD61" s="393"/>
      <c r="EXE61" s="393"/>
      <c r="EXF61" s="393"/>
      <c r="EXG61" s="393"/>
      <c r="EXH61" s="393"/>
      <c r="EXI61" s="393"/>
      <c r="EXJ61" s="393"/>
      <c r="EXK61" s="393"/>
      <c r="EXL61" s="393"/>
      <c r="EXM61" s="393"/>
      <c r="EXN61" s="393"/>
      <c r="EXO61" s="393"/>
      <c r="EXP61" s="393"/>
      <c r="EXQ61" s="393"/>
      <c r="EXR61" s="393"/>
      <c r="EXS61" s="393"/>
      <c r="EXT61" s="393"/>
      <c r="EXU61" s="393"/>
      <c r="EXV61" s="393"/>
      <c r="EXW61" s="393"/>
      <c r="EXX61" s="393"/>
      <c r="EXY61" s="393"/>
      <c r="EXZ61" s="393"/>
      <c r="EYA61" s="393"/>
      <c r="EYB61" s="393"/>
      <c r="EYC61" s="393"/>
      <c r="EYD61" s="393"/>
      <c r="EYE61" s="393"/>
      <c r="EYF61" s="393"/>
      <c r="EYG61" s="393"/>
      <c r="EYH61" s="393"/>
      <c r="EYI61" s="393"/>
      <c r="EYJ61" s="393"/>
      <c r="EYK61" s="393"/>
      <c r="EYL61" s="393"/>
      <c r="EYM61" s="393"/>
      <c r="EYN61" s="393"/>
      <c r="EYO61" s="393"/>
      <c r="EYP61" s="393"/>
      <c r="EYQ61" s="393"/>
      <c r="EYR61" s="393"/>
      <c r="EYS61" s="393"/>
      <c r="EYT61" s="393"/>
      <c r="EYU61" s="393"/>
      <c r="EYV61" s="393"/>
      <c r="EYW61" s="393"/>
      <c r="EYX61" s="393"/>
      <c r="EYY61" s="393"/>
      <c r="EYZ61" s="393"/>
      <c r="EZA61" s="393"/>
      <c r="EZB61" s="393"/>
      <c r="EZC61" s="393"/>
      <c r="EZD61" s="393"/>
      <c r="EZE61" s="393"/>
      <c r="EZF61" s="393"/>
      <c r="EZG61" s="393"/>
      <c r="EZH61" s="393"/>
      <c r="EZI61" s="393"/>
      <c r="EZJ61" s="393"/>
      <c r="EZK61" s="393"/>
      <c r="EZL61" s="393"/>
      <c r="EZM61" s="393"/>
      <c r="EZN61" s="393"/>
      <c r="EZO61" s="393"/>
      <c r="EZP61" s="393"/>
      <c r="EZQ61" s="393"/>
      <c r="EZR61" s="393"/>
      <c r="EZS61" s="393"/>
      <c r="EZT61" s="393"/>
      <c r="EZU61" s="393"/>
      <c r="EZV61" s="393"/>
      <c r="EZW61" s="393"/>
      <c r="EZX61" s="393"/>
      <c r="EZY61" s="393"/>
      <c r="EZZ61" s="393"/>
      <c r="FAA61" s="393"/>
      <c r="FAB61" s="393"/>
      <c r="FAC61" s="393"/>
      <c r="FAD61" s="393"/>
      <c r="FAE61" s="393"/>
      <c r="FAF61" s="393"/>
      <c r="FAG61" s="393"/>
      <c r="FAH61" s="393"/>
      <c r="FAI61" s="393"/>
      <c r="FAJ61" s="393"/>
      <c r="FAK61" s="393"/>
      <c r="FAL61" s="393"/>
      <c r="FAM61" s="393"/>
      <c r="FAN61" s="393"/>
      <c r="FAO61" s="393"/>
      <c r="FAP61" s="393"/>
      <c r="FAQ61" s="393"/>
      <c r="FAR61" s="393"/>
      <c r="FAS61" s="393"/>
      <c r="FAT61" s="393"/>
      <c r="FAU61" s="393"/>
      <c r="FAV61" s="393"/>
      <c r="FAW61" s="393"/>
      <c r="FAX61" s="393"/>
      <c r="FAY61" s="393"/>
      <c r="FAZ61" s="393"/>
      <c r="FBA61" s="393"/>
      <c r="FBB61" s="393"/>
      <c r="FBC61" s="393"/>
      <c r="FBD61" s="393"/>
      <c r="FBE61" s="393"/>
      <c r="FBF61" s="393"/>
      <c r="FBG61" s="393"/>
      <c r="FBH61" s="393"/>
      <c r="FBI61" s="393"/>
      <c r="FBJ61" s="393"/>
      <c r="FBK61" s="393"/>
      <c r="FBL61" s="393"/>
      <c r="FBM61" s="393"/>
      <c r="FBN61" s="393"/>
      <c r="FBO61" s="393"/>
      <c r="FBP61" s="393"/>
      <c r="FBQ61" s="393"/>
      <c r="FBR61" s="393"/>
      <c r="FBS61" s="393"/>
      <c r="FBT61" s="393"/>
      <c r="FBU61" s="393"/>
      <c r="FBV61" s="393"/>
      <c r="FBW61" s="393"/>
      <c r="FBX61" s="393"/>
      <c r="FBY61" s="393"/>
      <c r="FBZ61" s="393"/>
      <c r="FCA61" s="393"/>
      <c r="FCB61" s="393"/>
      <c r="FCC61" s="393"/>
      <c r="FCD61" s="393"/>
      <c r="FCE61" s="393"/>
      <c r="FCF61" s="393"/>
      <c r="FCG61" s="393"/>
      <c r="FCH61" s="393"/>
      <c r="FCI61" s="393"/>
      <c r="FCJ61" s="393"/>
      <c r="FCK61" s="393"/>
      <c r="FCL61" s="393"/>
      <c r="FCM61" s="393"/>
      <c r="FCN61" s="393"/>
      <c r="FCO61" s="393"/>
      <c r="FCP61" s="393"/>
      <c r="FCQ61" s="393"/>
      <c r="FCR61" s="393"/>
      <c r="FCS61" s="393"/>
      <c r="FCT61" s="393"/>
      <c r="FCU61" s="393"/>
      <c r="FCV61" s="393"/>
      <c r="FCW61" s="393"/>
      <c r="FCX61" s="393"/>
      <c r="FCY61" s="393"/>
      <c r="FCZ61" s="393"/>
      <c r="FDA61" s="393"/>
      <c r="FDB61" s="393"/>
      <c r="FDC61" s="393"/>
      <c r="FDD61" s="393"/>
      <c r="FDE61" s="393"/>
      <c r="FDF61" s="393"/>
      <c r="FDG61" s="393"/>
      <c r="FDH61" s="393"/>
      <c r="FDI61" s="393"/>
      <c r="FDJ61" s="393"/>
      <c r="FDK61" s="393"/>
      <c r="FDL61" s="393"/>
      <c r="FDM61" s="393"/>
      <c r="FDN61" s="393"/>
      <c r="FDO61" s="393"/>
      <c r="FDP61" s="393"/>
      <c r="FDQ61" s="393"/>
      <c r="FDR61" s="393"/>
      <c r="FDS61" s="393"/>
      <c r="FDT61" s="393"/>
      <c r="FDU61" s="393"/>
      <c r="FDV61" s="393"/>
      <c r="FDW61" s="393"/>
      <c r="FDX61" s="393"/>
      <c r="FDY61" s="393"/>
      <c r="FDZ61" s="393"/>
      <c r="FEA61" s="393"/>
      <c r="FEB61" s="393"/>
      <c r="FEC61" s="393"/>
      <c r="FED61" s="393"/>
      <c r="FEE61" s="393"/>
      <c r="FEF61" s="393"/>
      <c r="FEG61" s="393"/>
      <c r="FEH61" s="393"/>
      <c r="FEI61" s="393"/>
      <c r="FEJ61" s="393"/>
      <c r="FEK61" s="393"/>
      <c r="FEL61" s="393"/>
      <c r="FEM61" s="393"/>
      <c r="FEN61" s="393"/>
      <c r="FEO61" s="393"/>
      <c r="FEP61" s="393"/>
      <c r="FEQ61" s="393"/>
      <c r="FER61" s="393"/>
      <c r="FES61" s="393"/>
      <c r="FET61" s="393"/>
      <c r="FEU61" s="393"/>
      <c r="FEV61" s="393"/>
      <c r="FEW61" s="393"/>
      <c r="FEX61" s="393"/>
      <c r="FEY61" s="393"/>
      <c r="FEZ61" s="393"/>
      <c r="FFA61" s="393"/>
      <c r="FFB61" s="393"/>
      <c r="FFC61" s="393"/>
      <c r="FFD61" s="393"/>
      <c r="FFE61" s="393"/>
      <c r="FFF61" s="393"/>
      <c r="FFG61" s="393"/>
      <c r="FFH61" s="393"/>
      <c r="FFI61" s="393"/>
      <c r="FFJ61" s="393"/>
      <c r="FFK61" s="393"/>
      <c r="FFL61" s="393"/>
      <c r="FFM61" s="393"/>
      <c r="FFN61" s="393"/>
      <c r="FFO61" s="393"/>
      <c r="FFP61" s="393"/>
      <c r="FFQ61" s="393"/>
      <c r="FFR61" s="393"/>
      <c r="FFS61" s="393"/>
      <c r="FFT61" s="393"/>
      <c r="FFU61" s="393"/>
      <c r="FFV61" s="393"/>
      <c r="FFW61" s="393"/>
      <c r="FFX61" s="393"/>
      <c r="FFY61" s="393"/>
      <c r="FFZ61" s="393"/>
      <c r="FGA61" s="393"/>
      <c r="FGB61" s="393"/>
      <c r="FGC61" s="393"/>
      <c r="FGD61" s="393"/>
      <c r="FGE61" s="393"/>
      <c r="FGF61" s="393"/>
      <c r="FGG61" s="393"/>
      <c r="FGH61" s="393"/>
      <c r="FGI61" s="393"/>
      <c r="FGJ61" s="393"/>
      <c r="FGK61" s="393"/>
      <c r="FGL61" s="393"/>
      <c r="FGM61" s="393"/>
      <c r="FGN61" s="393"/>
      <c r="FGO61" s="393"/>
      <c r="FGP61" s="393"/>
      <c r="FGQ61" s="393"/>
      <c r="FGR61" s="393"/>
      <c r="FGS61" s="393"/>
      <c r="FGT61" s="393"/>
      <c r="FGU61" s="393"/>
      <c r="FGV61" s="393"/>
      <c r="FGW61" s="393"/>
      <c r="FGX61" s="393"/>
      <c r="FGY61" s="393"/>
      <c r="FGZ61" s="393"/>
      <c r="FHA61" s="393"/>
      <c r="FHB61" s="393"/>
      <c r="FHC61" s="393"/>
      <c r="FHD61" s="393"/>
      <c r="FHE61" s="393"/>
      <c r="FHF61" s="393"/>
      <c r="FHG61" s="393"/>
      <c r="FHH61" s="393"/>
      <c r="FHI61" s="393"/>
      <c r="FHJ61" s="393"/>
      <c r="FHK61" s="393"/>
      <c r="FHL61" s="393"/>
      <c r="FHM61" s="393"/>
      <c r="FHN61" s="393"/>
      <c r="FHO61" s="393"/>
      <c r="FHP61" s="393"/>
      <c r="FHQ61" s="393"/>
      <c r="FHR61" s="393"/>
      <c r="FHS61" s="393"/>
      <c r="FHT61" s="393"/>
      <c r="FHU61" s="393"/>
      <c r="FHV61" s="393"/>
      <c r="FHW61" s="393"/>
      <c r="FHX61" s="393"/>
      <c r="FHY61" s="393"/>
      <c r="FHZ61" s="393"/>
      <c r="FIA61" s="393"/>
      <c r="FIB61" s="393"/>
      <c r="FIC61" s="393"/>
      <c r="FID61" s="393"/>
      <c r="FIE61" s="393"/>
      <c r="FIF61" s="393"/>
      <c r="FIG61" s="393"/>
      <c r="FIH61" s="393"/>
      <c r="FII61" s="393"/>
      <c r="FIJ61" s="393"/>
      <c r="FIK61" s="393"/>
      <c r="FIL61" s="393"/>
      <c r="FIM61" s="393"/>
      <c r="FIN61" s="393"/>
      <c r="FIO61" s="393"/>
      <c r="FIP61" s="393"/>
      <c r="FIQ61" s="393"/>
      <c r="FIR61" s="393"/>
      <c r="FIS61" s="393"/>
      <c r="FIT61" s="393"/>
      <c r="FIU61" s="393"/>
      <c r="FIV61" s="393"/>
      <c r="FIW61" s="393"/>
      <c r="FIX61" s="393"/>
      <c r="FIY61" s="393"/>
      <c r="FIZ61" s="393"/>
      <c r="FJA61" s="393"/>
      <c r="FJB61" s="393"/>
      <c r="FJC61" s="393"/>
      <c r="FJD61" s="393"/>
      <c r="FJE61" s="393"/>
      <c r="FJF61" s="393"/>
      <c r="FJG61" s="393"/>
      <c r="FJH61" s="393"/>
      <c r="FJI61" s="393"/>
      <c r="FJJ61" s="393"/>
      <c r="FJK61" s="393"/>
      <c r="FJL61" s="393"/>
      <c r="FJM61" s="393"/>
      <c r="FJN61" s="393"/>
      <c r="FJO61" s="393"/>
      <c r="FJP61" s="393"/>
      <c r="FJQ61" s="393"/>
      <c r="FJR61" s="393"/>
      <c r="FJS61" s="393"/>
      <c r="FJT61" s="393"/>
      <c r="FJU61" s="393"/>
      <c r="FJV61" s="393"/>
      <c r="FJW61" s="393"/>
      <c r="FJX61" s="393"/>
      <c r="FJY61" s="393"/>
      <c r="FJZ61" s="393"/>
      <c r="FKA61" s="393"/>
      <c r="FKB61" s="393"/>
      <c r="FKC61" s="393"/>
      <c r="FKD61" s="393"/>
      <c r="FKE61" s="393"/>
      <c r="FKF61" s="393"/>
      <c r="FKG61" s="393"/>
      <c r="FKH61" s="393"/>
      <c r="FKI61" s="393"/>
      <c r="FKJ61" s="393"/>
      <c r="FKK61" s="393"/>
      <c r="FKL61" s="393"/>
      <c r="FKM61" s="393"/>
      <c r="FKN61" s="393"/>
      <c r="FKO61" s="393"/>
      <c r="FKP61" s="393"/>
      <c r="FKQ61" s="393"/>
      <c r="FKR61" s="393"/>
      <c r="FKS61" s="393"/>
      <c r="FKT61" s="393"/>
      <c r="FKU61" s="393"/>
      <c r="FKV61" s="393"/>
      <c r="FKW61" s="393"/>
      <c r="FKX61" s="393"/>
      <c r="FKY61" s="393"/>
      <c r="FKZ61" s="393"/>
      <c r="FLA61" s="393"/>
      <c r="FLB61" s="393"/>
      <c r="FLC61" s="393"/>
      <c r="FLD61" s="393"/>
      <c r="FLE61" s="393"/>
      <c r="FLF61" s="393"/>
      <c r="FLG61" s="393"/>
      <c r="FLH61" s="393"/>
      <c r="FLI61" s="393"/>
      <c r="FLJ61" s="393"/>
      <c r="FLK61" s="393"/>
      <c r="FLL61" s="393"/>
      <c r="FLM61" s="393"/>
      <c r="FLN61" s="393"/>
      <c r="FLO61" s="393"/>
      <c r="FLP61" s="393"/>
      <c r="FLQ61" s="393"/>
      <c r="FLR61" s="393"/>
      <c r="FLS61" s="393"/>
      <c r="FLT61" s="393"/>
      <c r="FLU61" s="393"/>
      <c r="FLV61" s="393"/>
      <c r="FLW61" s="393"/>
      <c r="FLX61" s="393"/>
      <c r="FLY61" s="393"/>
      <c r="FLZ61" s="393"/>
      <c r="FMA61" s="393"/>
      <c r="FMB61" s="393"/>
      <c r="FMC61" s="393"/>
      <c r="FMD61" s="393"/>
      <c r="FME61" s="393"/>
      <c r="FMF61" s="393"/>
      <c r="FMG61" s="393"/>
      <c r="FMH61" s="393"/>
      <c r="FMI61" s="393"/>
      <c r="FMJ61" s="393"/>
      <c r="FMK61" s="393"/>
      <c r="FML61" s="393"/>
      <c r="FMM61" s="393"/>
      <c r="FMN61" s="393"/>
      <c r="FMO61" s="393"/>
      <c r="FMP61" s="393"/>
      <c r="FMQ61" s="393"/>
      <c r="FMR61" s="393"/>
      <c r="FMS61" s="393"/>
      <c r="FMT61" s="393"/>
      <c r="FMU61" s="393"/>
      <c r="FMV61" s="393"/>
      <c r="FMW61" s="393"/>
      <c r="FMX61" s="393"/>
      <c r="FMY61" s="393"/>
      <c r="FMZ61" s="393"/>
      <c r="FNA61" s="393"/>
      <c r="FNB61" s="393"/>
      <c r="FNC61" s="393"/>
      <c r="FND61" s="393"/>
      <c r="FNE61" s="393"/>
      <c r="FNF61" s="393"/>
      <c r="FNG61" s="393"/>
      <c r="FNH61" s="393"/>
      <c r="FNI61" s="393"/>
      <c r="FNJ61" s="393"/>
      <c r="FNK61" s="393"/>
      <c r="FNL61" s="393"/>
      <c r="FNM61" s="393"/>
      <c r="FNN61" s="393"/>
      <c r="FNO61" s="393"/>
      <c r="FNP61" s="393"/>
      <c r="FNQ61" s="393"/>
      <c r="FNR61" s="393"/>
      <c r="FNS61" s="393"/>
      <c r="FNT61" s="393"/>
      <c r="FNU61" s="393"/>
      <c r="FNV61" s="393"/>
      <c r="FNW61" s="393"/>
      <c r="FNX61" s="393"/>
      <c r="FNY61" s="393"/>
      <c r="FNZ61" s="393"/>
      <c r="FOA61" s="393"/>
      <c r="FOB61" s="393"/>
      <c r="FOC61" s="393"/>
      <c r="FOD61" s="393"/>
      <c r="FOE61" s="393"/>
      <c r="FOF61" s="393"/>
      <c r="FOG61" s="393"/>
      <c r="FOH61" s="393"/>
      <c r="FOI61" s="393"/>
      <c r="FOJ61" s="393"/>
      <c r="FOK61" s="393"/>
      <c r="FOL61" s="393"/>
      <c r="FOM61" s="393"/>
      <c r="FON61" s="393"/>
      <c r="FOO61" s="393"/>
      <c r="FOP61" s="393"/>
      <c r="FOQ61" s="393"/>
      <c r="FOR61" s="393"/>
      <c r="FOS61" s="393"/>
      <c r="FOT61" s="393"/>
      <c r="FOU61" s="393"/>
      <c r="FOV61" s="393"/>
      <c r="FOW61" s="393"/>
      <c r="FOX61" s="393"/>
      <c r="FOY61" s="393"/>
      <c r="FOZ61" s="393"/>
      <c r="FPA61" s="393"/>
      <c r="FPB61" s="393"/>
      <c r="FPC61" s="393"/>
      <c r="FPD61" s="393"/>
      <c r="FPE61" s="393"/>
      <c r="FPF61" s="393"/>
      <c r="FPG61" s="393"/>
      <c r="FPH61" s="393"/>
      <c r="FPI61" s="393"/>
      <c r="FPJ61" s="393"/>
      <c r="FPK61" s="393"/>
      <c r="FPL61" s="393"/>
      <c r="FPM61" s="393"/>
      <c r="FPN61" s="393"/>
      <c r="FPO61" s="393"/>
      <c r="FPP61" s="393"/>
      <c r="FPQ61" s="393"/>
      <c r="FPR61" s="393"/>
      <c r="FPS61" s="393"/>
      <c r="FPT61" s="393"/>
      <c r="FPU61" s="393"/>
      <c r="FPV61" s="393"/>
      <c r="FPW61" s="393"/>
      <c r="FPX61" s="393"/>
      <c r="FPY61" s="393"/>
      <c r="FPZ61" s="393"/>
      <c r="FQA61" s="393"/>
      <c r="FQB61" s="393"/>
      <c r="FQC61" s="393"/>
      <c r="FQD61" s="393"/>
      <c r="FQE61" s="393"/>
      <c r="FQF61" s="393"/>
      <c r="FQG61" s="393"/>
      <c r="FQH61" s="393"/>
      <c r="FQI61" s="393"/>
      <c r="FQJ61" s="393"/>
      <c r="FQK61" s="393"/>
      <c r="FQL61" s="393"/>
      <c r="FQM61" s="393"/>
      <c r="FQN61" s="393"/>
      <c r="FQO61" s="393"/>
      <c r="FQP61" s="393"/>
      <c r="FQQ61" s="393"/>
      <c r="FQR61" s="393"/>
      <c r="FQS61" s="393"/>
      <c r="FQT61" s="393"/>
      <c r="FQU61" s="393"/>
      <c r="FQV61" s="393"/>
      <c r="FQW61" s="393"/>
      <c r="FQX61" s="393"/>
      <c r="FQY61" s="393"/>
      <c r="FQZ61" s="393"/>
      <c r="FRA61" s="393"/>
      <c r="FRB61" s="393"/>
      <c r="FRC61" s="393"/>
      <c r="FRD61" s="393"/>
      <c r="FRE61" s="393"/>
      <c r="FRF61" s="393"/>
      <c r="FRG61" s="393"/>
      <c r="FRH61" s="393"/>
      <c r="FRI61" s="393"/>
      <c r="FRJ61" s="393"/>
      <c r="FRK61" s="393"/>
      <c r="FRL61" s="393"/>
      <c r="FRM61" s="393"/>
      <c r="FRN61" s="393"/>
      <c r="FRO61" s="393"/>
      <c r="FRP61" s="393"/>
      <c r="FRQ61" s="393"/>
      <c r="FRR61" s="393"/>
      <c r="FRS61" s="393"/>
      <c r="FRT61" s="393"/>
      <c r="FRU61" s="393"/>
      <c r="FRV61" s="393"/>
      <c r="FRW61" s="393"/>
      <c r="FRX61" s="393"/>
      <c r="FRY61" s="393"/>
      <c r="FRZ61" s="393"/>
      <c r="FSA61" s="393"/>
      <c r="FSB61" s="393"/>
      <c r="FSC61" s="393"/>
      <c r="FSD61" s="393"/>
      <c r="FSE61" s="393"/>
      <c r="FSF61" s="393"/>
      <c r="FSG61" s="393"/>
      <c r="FSH61" s="393"/>
      <c r="FSI61" s="393"/>
      <c r="FSJ61" s="393"/>
      <c r="FSK61" s="393"/>
      <c r="FSL61" s="393"/>
      <c r="FSM61" s="393"/>
      <c r="FSN61" s="393"/>
      <c r="FSO61" s="393"/>
      <c r="FSP61" s="393"/>
      <c r="FSQ61" s="393"/>
      <c r="FSR61" s="393"/>
      <c r="FSS61" s="393"/>
      <c r="FST61" s="393"/>
      <c r="FSU61" s="393"/>
      <c r="FSV61" s="393"/>
      <c r="FSW61" s="393"/>
      <c r="FSX61" s="393"/>
      <c r="FSY61" s="393"/>
      <c r="FSZ61" s="393"/>
      <c r="FTA61" s="393"/>
      <c r="FTB61" s="393"/>
      <c r="FTC61" s="393"/>
      <c r="FTD61" s="393"/>
      <c r="FTE61" s="393"/>
      <c r="FTF61" s="393"/>
      <c r="FTG61" s="393"/>
      <c r="FTH61" s="393"/>
      <c r="FTI61" s="393"/>
      <c r="FTJ61" s="393"/>
      <c r="FTK61" s="393"/>
      <c r="FTL61" s="393"/>
      <c r="FTM61" s="393"/>
      <c r="FTN61" s="393"/>
      <c r="FTO61" s="393"/>
      <c r="FTP61" s="393"/>
      <c r="FTQ61" s="393"/>
      <c r="FTR61" s="393"/>
      <c r="FTS61" s="393"/>
      <c r="FTT61" s="393"/>
      <c r="FTU61" s="393"/>
      <c r="FTV61" s="393"/>
      <c r="FTW61" s="393"/>
      <c r="FTX61" s="393"/>
      <c r="FTY61" s="393"/>
      <c r="FTZ61" s="393"/>
      <c r="FUA61" s="393"/>
      <c r="FUB61" s="393"/>
      <c r="FUC61" s="393"/>
      <c r="FUD61" s="393"/>
      <c r="FUE61" s="393"/>
      <c r="FUF61" s="393"/>
      <c r="FUG61" s="393"/>
      <c r="FUH61" s="393"/>
      <c r="FUI61" s="393"/>
      <c r="FUJ61" s="393"/>
      <c r="FUK61" s="393"/>
      <c r="FUL61" s="393"/>
      <c r="FUM61" s="393"/>
      <c r="FUN61" s="393"/>
      <c r="FUO61" s="393"/>
      <c r="FUP61" s="393"/>
      <c r="FUQ61" s="393"/>
      <c r="FUR61" s="393"/>
      <c r="FUS61" s="393"/>
      <c r="FUT61" s="393"/>
      <c r="FUU61" s="393"/>
      <c r="FUV61" s="393"/>
      <c r="FUW61" s="393"/>
      <c r="FUX61" s="393"/>
      <c r="FUY61" s="393"/>
      <c r="FUZ61" s="393"/>
      <c r="FVA61" s="393"/>
      <c r="FVB61" s="393"/>
      <c r="FVC61" s="393"/>
      <c r="FVD61" s="393"/>
      <c r="FVE61" s="393"/>
      <c r="FVF61" s="393"/>
      <c r="FVG61" s="393"/>
      <c r="FVH61" s="393"/>
      <c r="FVI61" s="393"/>
      <c r="FVJ61" s="393"/>
      <c r="FVK61" s="393"/>
      <c r="FVL61" s="393"/>
      <c r="FVM61" s="393"/>
      <c r="FVN61" s="393"/>
      <c r="FVO61" s="393"/>
      <c r="FVP61" s="393"/>
      <c r="FVQ61" s="393"/>
      <c r="FVR61" s="393"/>
      <c r="FVS61" s="393"/>
      <c r="FVT61" s="393"/>
      <c r="FVU61" s="393"/>
      <c r="FVV61" s="393"/>
      <c r="FVW61" s="393"/>
      <c r="FVX61" s="393"/>
      <c r="FVY61" s="393"/>
      <c r="FVZ61" s="393"/>
      <c r="FWA61" s="393"/>
      <c r="FWB61" s="393"/>
      <c r="FWC61" s="393"/>
      <c r="FWD61" s="393"/>
      <c r="FWE61" s="393"/>
      <c r="FWF61" s="393"/>
      <c r="FWG61" s="393"/>
      <c r="FWH61" s="393"/>
      <c r="FWI61" s="393"/>
      <c r="FWJ61" s="393"/>
      <c r="FWK61" s="393"/>
      <c r="FWL61" s="393"/>
      <c r="FWM61" s="393"/>
      <c r="FWN61" s="393"/>
      <c r="FWO61" s="393"/>
      <c r="FWP61" s="393"/>
      <c r="FWQ61" s="393"/>
      <c r="FWR61" s="393"/>
      <c r="FWS61" s="393"/>
      <c r="FWT61" s="393"/>
      <c r="FWU61" s="393"/>
      <c r="FWV61" s="393"/>
      <c r="FWW61" s="393"/>
      <c r="FWX61" s="393"/>
      <c r="FWY61" s="393"/>
      <c r="FWZ61" s="393"/>
      <c r="FXA61" s="393"/>
      <c r="FXB61" s="393"/>
      <c r="FXC61" s="393"/>
      <c r="FXD61" s="393"/>
      <c r="FXE61" s="393"/>
      <c r="FXF61" s="393"/>
      <c r="FXG61" s="393"/>
      <c r="FXH61" s="393"/>
      <c r="FXI61" s="393"/>
      <c r="FXJ61" s="393"/>
      <c r="FXK61" s="393"/>
      <c r="FXL61" s="393"/>
      <c r="FXM61" s="393"/>
      <c r="FXN61" s="393"/>
      <c r="FXO61" s="393"/>
      <c r="FXP61" s="393"/>
      <c r="FXQ61" s="393"/>
      <c r="FXR61" s="393"/>
      <c r="FXS61" s="393"/>
      <c r="FXT61" s="393"/>
      <c r="FXU61" s="393"/>
      <c r="FXV61" s="393"/>
      <c r="FXW61" s="393"/>
      <c r="FXX61" s="393"/>
      <c r="FXY61" s="393"/>
      <c r="FXZ61" s="393"/>
      <c r="FYA61" s="393"/>
      <c r="FYB61" s="393"/>
      <c r="FYC61" s="393"/>
      <c r="FYD61" s="393"/>
      <c r="FYE61" s="393"/>
      <c r="FYF61" s="393"/>
      <c r="FYG61" s="393"/>
      <c r="FYH61" s="393"/>
      <c r="FYI61" s="393"/>
      <c r="FYJ61" s="393"/>
      <c r="FYK61" s="393"/>
      <c r="FYL61" s="393"/>
      <c r="FYM61" s="393"/>
      <c r="FYN61" s="393"/>
      <c r="FYO61" s="393"/>
      <c r="FYP61" s="393"/>
      <c r="FYQ61" s="393"/>
      <c r="FYR61" s="393"/>
      <c r="FYS61" s="393"/>
      <c r="FYT61" s="393"/>
      <c r="FYU61" s="393"/>
      <c r="FYV61" s="393"/>
      <c r="FYW61" s="393"/>
      <c r="FYX61" s="393"/>
      <c r="FYY61" s="393"/>
      <c r="FYZ61" s="393"/>
      <c r="FZA61" s="393"/>
      <c r="FZB61" s="393"/>
      <c r="FZC61" s="393"/>
      <c r="FZD61" s="393"/>
      <c r="FZE61" s="393"/>
      <c r="FZF61" s="393"/>
      <c r="FZG61" s="393"/>
      <c r="FZH61" s="393"/>
      <c r="FZI61" s="393"/>
      <c r="FZJ61" s="393"/>
      <c r="FZK61" s="393"/>
      <c r="FZL61" s="393"/>
      <c r="FZM61" s="393"/>
      <c r="FZN61" s="393"/>
      <c r="FZO61" s="393"/>
      <c r="FZP61" s="393"/>
      <c r="FZQ61" s="393"/>
      <c r="FZR61" s="393"/>
      <c r="FZS61" s="393"/>
      <c r="FZT61" s="393"/>
      <c r="FZU61" s="393"/>
      <c r="FZV61" s="393"/>
      <c r="FZW61" s="393"/>
      <c r="FZX61" s="393"/>
      <c r="FZY61" s="393"/>
      <c r="FZZ61" s="393"/>
      <c r="GAA61" s="393"/>
      <c r="GAB61" s="393"/>
      <c r="GAC61" s="393"/>
      <c r="GAD61" s="393"/>
      <c r="GAE61" s="393"/>
      <c r="GAF61" s="393"/>
      <c r="GAG61" s="393"/>
      <c r="GAH61" s="393"/>
      <c r="GAI61" s="393"/>
      <c r="GAJ61" s="393"/>
      <c r="GAK61" s="393"/>
      <c r="GAL61" s="393"/>
      <c r="GAM61" s="393"/>
      <c r="GAN61" s="393"/>
      <c r="GAO61" s="393"/>
      <c r="GAP61" s="393"/>
      <c r="GAQ61" s="393"/>
      <c r="GAR61" s="393"/>
      <c r="GAS61" s="393"/>
      <c r="GAT61" s="393"/>
      <c r="GAU61" s="393"/>
      <c r="GAV61" s="393"/>
      <c r="GAW61" s="393"/>
      <c r="GAX61" s="393"/>
      <c r="GAY61" s="393"/>
      <c r="GAZ61" s="393"/>
      <c r="GBA61" s="393"/>
      <c r="GBB61" s="393"/>
      <c r="GBC61" s="393"/>
      <c r="GBD61" s="393"/>
      <c r="GBE61" s="393"/>
      <c r="GBF61" s="393"/>
      <c r="GBG61" s="393"/>
      <c r="GBH61" s="393"/>
      <c r="GBI61" s="393"/>
      <c r="GBJ61" s="393"/>
      <c r="GBK61" s="393"/>
      <c r="GBL61" s="393"/>
      <c r="GBM61" s="393"/>
      <c r="GBN61" s="393"/>
      <c r="GBO61" s="393"/>
      <c r="GBP61" s="393"/>
      <c r="GBQ61" s="393"/>
      <c r="GBR61" s="393"/>
      <c r="GBS61" s="393"/>
      <c r="GBT61" s="393"/>
      <c r="GBU61" s="393"/>
      <c r="GBV61" s="393"/>
      <c r="GBW61" s="393"/>
      <c r="GBX61" s="393"/>
      <c r="GBY61" s="393"/>
      <c r="GBZ61" s="393"/>
      <c r="GCA61" s="393"/>
      <c r="GCB61" s="393"/>
      <c r="GCC61" s="393"/>
      <c r="GCD61" s="393"/>
      <c r="GCE61" s="393"/>
      <c r="GCF61" s="393"/>
      <c r="GCG61" s="393"/>
      <c r="GCH61" s="393"/>
      <c r="GCI61" s="393"/>
      <c r="GCJ61" s="393"/>
      <c r="GCK61" s="393"/>
      <c r="GCL61" s="393"/>
      <c r="GCM61" s="393"/>
      <c r="GCN61" s="393"/>
      <c r="GCO61" s="393"/>
      <c r="GCP61" s="393"/>
      <c r="GCQ61" s="393"/>
      <c r="GCR61" s="393"/>
      <c r="GCS61" s="393"/>
      <c r="GCT61" s="393"/>
      <c r="GCU61" s="393"/>
      <c r="GCV61" s="393"/>
      <c r="GCW61" s="393"/>
      <c r="GCX61" s="393"/>
      <c r="GCY61" s="393"/>
      <c r="GCZ61" s="393"/>
      <c r="GDA61" s="393"/>
      <c r="GDB61" s="393"/>
      <c r="GDC61" s="393"/>
      <c r="GDD61" s="393"/>
      <c r="GDE61" s="393"/>
      <c r="GDF61" s="393"/>
      <c r="GDG61" s="393"/>
      <c r="GDH61" s="393"/>
      <c r="GDI61" s="393"/>
      <c r="GDJ61" s="393"/>
      <c r="GDK61" s="393"/>
      <c r="GDL61" s="393"/>
      <c r="GDM61" s="393"/>
      <c r="GDN61" s="393"/>
      <c r="GDO61" s="393"/>
      <c r="GDP61" s="393"/>
      <c r="GDQ61" s="393"/>
      <c r="GDR61" s="393"/>
      <c r="GDS61" s="393"/>
      <c r="GDT61" s="393"/>
      <c r="GDU61" s="393"/>
      <c r="GDV61" s="393"/>
      <c r="GDW61" s="393"/>
      <c r="GDX61" s="393"/>
      <c r="GDY61" s="393"/>
      <c r="GDZ61" s="393"/>
      <c r="GEA61" s="393"/>
      <c r="GEB61" s="393"/>
      <c r="GEC61" s="393"/>
      <c r="GED61" s="393"/>
      <c r="GEE61" s="393"/>
      <c r="GEF61" s="393"/>
      <c r="GEG61" s="393"/>
      <c r="GEH61" s="393"/>
      <c r="GEI61" s="393"/>
      <c r="GEJ61" s="393"/>
      <c r="GEK61" s="393"/>
      <c r="GEL61" s="393"/>
      <c r="GEM61" s="393"/>
      <c r="GEN61" s="393"/>
      <c r="GEO61" s="393"/>
      <c r="GEP61" s="393"/>
      <c r="GEQ61" s="393"/>
      <c r="GER61" s="393"/>
      <c r="GES61" s="393"/>
      <c r="GET61" s="393"/>
      <c r="GEU61" s="393"/>
      <c r="GEV61" s="393"/>
      <c r="GEW61" s="393"/>
      <c r="GEX61" s="393"/>
      <c r="GEY61" s="393"/>
      <c r="GEZ61" s="393"/>
      <c r="GFA61" s="393"/>
      <c r="GFB61" s="393"/>
      <c r="GFC61" s="393"/>
      <c r="GFD61" s="393"/>
      <c r="GFE61" s="393"/>
      <c r="GFF61" s="393"/>
      <c r="GFG61" s="393"/>
      <c r="GFH61" s="393"/>
      <c r="GFI61" s="393"/>
      <c r="GFJ61" s="393"/>
      <c r="GFK61" s="393"/>
      <c r="GFL61" s="393"/>
      <c r="GFM61" s="393"/>
      <c r="GFN61" s="393"/>
      <c r="GFO61" s="393"/>
      <c r="GFP61" s="393"/>
      <c r="GFQ61" s="393"/>
      <c r="GFR61" s="393"/>
      <c r="GFS61" s="393"/>
      <c r="GFT61" s="393"/>
      <c r="GFU61" s="393"/>
      <c r="GFV61" s="393"/>
      <c r="GFW61" s="393"/>
      <c r="GFX61" s="393"/>
      <c r="GFY61" s="393"/>
      <c r="GFZ61" s="393"/>
      <c r="GGA61" s="393"/>
      <c r="GGB61" s="393"/>
      <c r="GGC61" s="393"/>
      <c r="GGD61" s="393"/>
      <c r="GGE61" s="393"/>
      <c r="GGF61" s="393"/>
      <c r="GGG61" s="393"/>
      <c r="GGH61" s="393"/>
      <c r="GGI61" s="393"/>
      <c r="GGJ61" s="393"/>
      <c r="GGK61" s="393"/>
      <c r="GGL61" s="393"/>
      <c r="GGM61" s="393"/>
      <c r="GGN61" s="393"/>
      <c r="GGO61" s="393"/>
      <c r="GGP61" s="393"/>
      <c r="GGQ61" s="393"/>
      <c r="GGR61" s="393"/>
      <c r="GGS61" s="393"/>
      <c r="GGT61" s="393"/>
      <c r="GGU61" s="393"/>
      <c r="GGV61" s="393"/>
      <c r="GGW61" s="393"/>
      <c r="GGX61" s="393"/>
      <c r="GGY61" s="393"/>
      <c r="GGZ61" s="393"/>
      <c r="GHA61" s="393"/>
      <c r="GHB61" s="393"/>
      <c r="GHC61" s="393"/>
      <c r="GHD61" s="393"/>
      <c r="GHE61" s="393"/>
      <c r="GHF61" s="393"/>
      <c r="GHG61" s="393"/>
      <c r="GHH61" s="393"/>
      <c r="GHI61" s="393"/>
      <c r="GHJ61" s="393"/>
      <c r="GHK61" s="393"/>
      <c r="GHL61" s="393"/>
      <c r="GHM61" s="393"/>
      <c r="GHN61" s="393"/>
      <c r="GHO61" s="393"/>
      <c r="GHP61" s="393"/>
      <c r="GHQ61" s="393"/>
      <c r="GHR61" s="393"/>
      <c r="GHS61" s="393"/>
      <c r="GHT61" s="393"/>
      <c r="GHU61" s="393"/>
      <c r="GHV61" s="393"/>
      <c r="GHW61" s="393"/>
      <c r="GHX61" s="393"/>
      <c r="GHY61" s="393"/>
      <c r="GHZ61" s="393"/>
      <c r="GIA61" s="393"/>
      <c r="GIB61" s="393"/>
      <c r="GIC61" s="393"/>
      <c r="GID61" s="393"/>
      <c r="GIE61" s="393"/>
      <c r="GIF61" s="393"/>
      <c r="GIG61" s="393"/>
      <c r="GIH61" s="393"/>
      <c r="GII61" s="393"/>
      <c r="GIJ61" s="393"/>
      <c r="GIK61" s="393"/>
      <c r="GIL61" s="393"/>
      <c r="GIM61" s="393"/>
      <c r="GIN61" s="393"/>
      <c r="GIO61" s="393"/>
      <c r="GIP61" s="393"/>
      <c r="GIQ61" s="393"/>
      <c r="GIR61" s="393"/>
      <c r="GIS61" s="393"/>
      <c r="GIT61" s="393"/>
      <c r="GIU61" s="393"/>
      <c r="GIV61" s="393"/>
      <c r="GIW61" s="393"/>
      <c r="GIX61" s="393"/>
      <c r="GIY61" s="393"/>
      <c r="GIZ61" s="393"/>
      <c r="GJA61" s="393"/>
      <c r="GJB61" s="393"/>
      <c r="GJC61" s="393"/>
      <c r="GJD61" s="393"/>
      <c r="GJE61" s="393"/>
      <c r="GJF61" s="393"/>
      <c r="GJG61" s="393"/>
      <c r="GJH61" s="393"/>
      <c r="GJI61" s="393"/>
      <c r="GJJ61" s="393"/>
      <c r="GJK61" s="393"/>
      <c r="GJL61" s="393"/>
      <c r="GJM61" s="393"/>
      <c r="GJN61" s="393"/>
      <c r="GJO61" s="393"/>
      <c r="GJP61" s="393"/>
      <c r="GJQ61" s="393"/>
      <c r="GJR61" s="393"/>
      <c r="GJS61" s="393"/>
      <c r="GJT61" s="393"/>
      <c r="GJU61" s="393"/>
      <c r="GJV61" s="393"/>
      <c r="GJW61" s="393"/>
      <c r="GJX61" s="393"/>
      <c r="GJY61" s="393"/>
      <c r="GJZ61" s="393"/>
      <c r="GKA61" s="393"/>
      <c r="GKB61" s="393"/>
      <c r="GKC61" s="393"/>
      <c r="GKD61" s="393"/>
      <c r="GKE61" s="393"/>
      <c r="GKF61" s="393"/>
      <c r="GKG61" s="393"/>
      <c r="GKH61" s="393"/>
      <c r="GKI61" s="393"/>
      <c r="GKJ61" s="393"/>
      <c r="GKK61" s="393"/>
      <c r="GKL61" s="393"/>
      <c r="GKM61" s="393"/>
      <c r="GKN61" s="393"/>
      <c r="GKO61" s="393"/>
      <c r="GKP61" s="393"/>
      <c r="GKQ61" s="393"/>
      <c r="GKR61" s="393"/>
      <c r="GKS61" s="393"/>
      <c r="GKT61" s="393"/>
      <c r="GKU61" s="393"/>
      <c r="GKV61" s="393"/>
      <c r="GKW61" s="393"/>
      <c r="GKX61" s="393"/>
      <c r="GKY61" s="393"/>
      <c r="GKZ61" s="393"/>
      <c r="GLA61" s="393"/>
      <c r="GLB61" s="393"/>
      <c r="GLC61" s="393"/>
      <c r="GLD61" s="393"/>
      <c r="GLE61" s="393"/>
      <c r="GLF61" s="393"/>
      <c r="GLG61" s="393"/>
      <c r="GLH61" s="393"/>
      <c r="GLI61" s="393"/>
      <c r="GLJ61" s="393"/>
      <c r="GLK61" s="393"/>
      <c r="GLL61" s="393"/>
      <c r="GLM61" s="393"/>
      <c r="GLN61" s="393"/>
      <c r="GLO61" s="393"/>
      <c r="GLP61" s="393"/>
      <c r="GLQ61" s="393"/>
      <c r="GLR61" s="393"/>
      <c r="GLS61" s="393"/>
      <c r="GLT61" s="393"/>
      <c r="GLU61" s="393"/>
      <c r="GLV61" s="393"/>
      <c r="GLW61" s="393"/>
      <c r="GLX61" s="393"/>
      <c r="GLY61" s="393"/>
      <c r="GLZ61" s="393"/>
      <c r="GMA61" s="393"/>
      <c r="GMB61" s="393"/>
      <c r="GMC61" s="393"/>
      <c r="GMD61" s="393"/>
      <c r="GME61" s="393"/>
      <c r="GMF61" s="393"/>
      <c r="GMG61" s="393"/>
      <c r="GMH61" s="393"/>
      <c r="GMI61" s="393"/>
      <c r="GMJ61" s="393"/>
      <c r="GMK61" s="393"/>
      <c r="GML61" s="393"/>
      <c r="GMM61" s="393"/>
      <c r="GMN61" s="393"/>
      <c r="GMO61" s="393"/>
      <c r="GMP61" s="393"/>
      <c r="GMQ61" s="393"/>
      <c r="GMR61" s="393"/>
      <c r="GMS61" s="393"/>
      <c r="GMT61" s="393"/>
      <c r="GMU61" s="393"/>
      <c r="GMV61" s="393"/>
      <c r="GMW61" s="393"/>
      <c r="GMX61" s="393"/>
      <c r="GMY61" s="393"/>
      <c r="GMZ61" s="393"/>
      <c r="GNA61" s="393"/>
      <c r="GNB61" s="393"/>
      <c r="GNC61" s="393"/>
      <c r="GND61" s="393"/>
      <c r="GNE61" s="393"/>
      <c r="GNF61" s="393"/>
      <c r="GNG61" s="393"/>
      <c r="GNH61" s="393"/>
      <c r="GNI61" s="393"/>
      <c r="GNJ61" s="393"/>
      <c r="GNK61" s="393"/>
      <c r="GNL61" s="393"/>
      <c r="GNM61" s="393"/>
      <c r="GNN61" s="393"/>
      <c r="GNO61" s="393"/>
      <c r="GNP61" s="393"/>
      <c r="GNQ61" s="393"/>
      <c r="GNR61" s="393"/>
      <c r="GNS61" s="393"/>
      <c r="GNT61" s="393"/>
      <c r="GNU61" s="393"/>
      <c r="GNV61" s="393"/>
      <c r="GNW61" s="393"/>
      <c r="GNX61" s="393"/>
      <c r="GNY61" s="393"/>
      <c r="GNZ61" s="393"/>
      <c r="GOA61" s="393"/>
      <c r="GOB61" s="393"/>
      <c r="GOC61" s="393"/>
      <c r="GOD61" s="393"/>
      <c r="GOE61" s="393"/>
      <c r="GOF61" s="393"/>
      <c r="GOG61" s="393"/>
      <c r="GOH61" s="393"/>
      <c r="GOI61" s="393"/>
      <c r="GOJ61" s="393"/>
      <c r="GOK61" s="393"/>
      <c r="GOL61" s="393"/>
      <c r="GOM61" s="393"/>
      <c r="GON61" s="393"/>
      <c r="GOO61" s="393"/>
      <c r="GOP61" s="393"/>
      <c r="GOQ61" s="393"/>
      <c r="GOR61" s="393"/>
      <c r="GOS61" s="393"/>
      <c r="GOT61" s="393"/>
      <c r="GOU61" s="393"/>
      <c r="GOV61" s="393"/>
      <c r="GOW61" s="393"/>
      <c r="GOX61" s="393"/>
      <c r="GOY61" s="393"/>
      <c r="GOZ61" s="393"/>
      <c r="GPA61" s="393"/>
      <c r="GPB61" s="393"/>
      <c r="GPC61" s="393"/>
      <c r="GPD61" s="393"/>
      <c r="GPE61" s="393"/>
      <c r="GPF61" s="393"/>
      <c r="GPG61" s="393"/>
      <c r="GPH61" s="393"/>
      <c r="GPI61" s="393"/>
      <c r="GPJ61" s="393"/>
      <c r="GPK61" s="393"/>
      <c r="GPL61" s="393"/>
      <c r="GPM61" s="393"/>
      <c r="GPN61" s="393"/>
      <c r="GPO61" s="393"/>
      <c r="GPP61" s="393"/>
      <c r="GPQ61" s="393"/>
      <c r="GPR61" s="393"/>
      <c r="GPS61" s="393"/>
      <c r="GPT61" s="393"/>
      <c r="GPU61" s="393"/>
      <c r="GPV61" s="393"/>
      <c r="GPW61" s="393"/>
      <c r="GPX61" s="393"/>
      <c r="GPY61" s="393"/>
      <c r="GPZ61" s="393"/>
      <c r="GQA61" s="393"/>
      <c r="GQB61" s="393"/>
      <c r="GQC61" s="393"/>
      <c r="GQD61" s="393"/>
      <c r="GQE61" s="393"/>
      <c r="GQF61" s="393"/>
      <c r="GQG61" s="393"/>
      <c r="GQH61" s="393"/>
      <c r="GQI61" s="393"/>
      <c r="GQJ61" s="393"/>
      <c r="GQK61" s="393"/>
      <c r="GQL61" s="393"/>
      <c r="GQM61" s="393"/>
      <c r="GQN61" s="393"/>
      <c r="GQO61" s="393"/>
      <c r="GQP61" s="393"/>
      <c r="GQQ61" s="393"/>
      <c r="GQR61" s="393"/>
      <c r="GQS61" s="393"/>
      <c r="GQT61" s="393"/>
      <c r="GQU61" s="393"/>
      <c r="GQV61" s="393"/>
      <c r="GQW61" s="393"/>
      <c r="GQX61" s="393"/>
      <c r="GQY61" s="393"/>
      <c r="GQZ61" s="393"/>
      <c r="GRA61" s="393"/>
      <c r="GRB61" s="393"/>
      <c r="GRC61" s="393"/>
      <c r="GRD61" s="393"/>
      <c r="GRE61" s="393"/>
      <c r="GRF61" s="393"/>
      <c r="GRG61" s="393"/>
      <c r="GRH61" s="393"/>
      <c r="GRI61" s="393"/>
      <c r="GRJ61" s="393"/>
      <c r="GRK61" s="393"/>
      <c r="GRL61" s="393"/>
      <c r="GRM61" s="393"/>
      <c r="GRN61" s="393"/>
      <c r="GRO61" s="393"/>
      <c r="GRP61" s="393"/>
      <c r="GRQ61" s="393"/>
      <c r="GRR61" s="393"/>
      <c r="GRS61" s="393"/>
      <c r="GRT61" s="393"/>
      <c r="GRU61" s="393"/>
      <c r="GRV61" s="393"/>
      <c r="GRW61" s="393"/>
      <c r="GRX61" s="393"/>
      <c r="GRY61" s="393"/>
      <c r="GRZ61" s="393"/>
      <c r="GSA61" s="393"/>
      <c r="GSB61" s="393"/>
      <c r="GSC61" s="393"/>
      <c r="GSD61" s="393"/>
      <c r="GSE61" s="393"/>
      <c r="GSF61" s="393"/>
      <c r="GSG61" s="393"/>
      <c r="GSH61" s="393"/>
      <c r="GSI61" s="393"/>
      <c r="GSJ61" s="393"/>
      <c r="GSK61" s="393"/>
      <c r="GSL61" s="393"/>
      <c r="GSM61" s="393"/>
      <c r="GSN61" s="393"/>
      <c r="GSO61" s="393"/>
      <c r="GSP61" s="393"/>
      <c r="GSQ61" s="393"/>
      <c r="GSR61" s="393"/>
      <c r="GSS61" s="393"/>
      <c r="GST61" s="393"/>
      <c r="GSU61" s="393"/>
      <c r="GSV61" s="393"/>
      <c r="GSW61" s="393"/>
      <c r="GSX61" s="393"/>
      <c r="GSY61" s="393"/>
      <c r="GSZ61" s="393"/>
      <c r="GTA61" s="393"/>
      <c r="GTB61" s="393"/>
      <c r="GTC61" s="393"/>
      <c r="GTD61" s="393"/>
      <c r="GTE61" s="393"/>
      <c r="GTF61" s="393"/>
      <c r="GTG61" s="393"/>
      <c r="GTH61" s="393"/>
      <c r="GTI61" s="393"/>
      <c r="GTJ61" s="393"/>
      <c r="GTK61" s="393"/>
      <c r="GTL61" s="393"/>
      <c r="GTM61" s="393"/>
      <c r="GTN61" s="393"/>
      <c r="GTO61" s="393"/>
      <c r="GTP61" s="393"/>
      <c r="GTQ61" s="393"/>
      <c r="GTR61" s="393"/>
      <c r="GTS61" s="393"/>
      <c r="GTT61" s="393"/>
      <c r="GTU61" s="393"/>
      <c r="GTV61" s="393"/>
      <c r="GTW61" s="393"/>
      <c r="GTX61" s="393"/>
      <c r="GTY61" s="393"/>
      <c r="GTZ61" s="393"/>
      <c r="GUA61" s="393"/>
      <c r="GUB61" s="393"/>
      <c r="GUC61" s="393"/>
      <c r="GUD61" s="393"/>
      <c r="GUE61" s="393"/>
      <c r="GUF61" s="393"/>
      <c r="GUG61" s="393"/>
      <c r="GUH61" s="393"/>
      <c r="GUI61" s="393"/>
      <c r="GUJ61" s="393"/>
      <c r="GUK61" s="393"/>
      <c r="GUL61" s="393"/>
      <c r="GUM61" s="393"/>
      <c r="GUN61" s="393"/>
      <c r="GUO61" s="393"/>
      <c r="GUP61" s="393"/>
      <c r="GUQ61" s="393"/>
      <c r="GUR61" s="393"/>
      <c r="GUS61" s="393"/>
      <c r="GUT61" s="393"/>
      <c r="GUU61" s="393"/>
      <c r="GUV61" s="393"/>
      <c r="GUW61" s="393"/>
      <c r="GUX61" s="393"/>
      <c r="GUY61" s="393"/>
      <c r="GUZ61" s="393"/>
      <c r="GVA61" s="393"/>
      <c r="GVB61" s="393"/>
      <c r="GVC61" s="393"/>
      <c r="GVD61" s="393"/>
      <c r="GVE61" s="393"/>
      <c r="GVF61" s="393"/>
      <c r="GVG61" s="393"/>
      <c r="GVH61" s="393"/>
      <c r="GVI61" s="393"/>
      <c r="GVJ61" s="393"/>
      <c r="GVK61" s="393"/>
      <c r="GVL61" s="393"/>
      <c r="GVM61" s="393"/>
      <c r="GVN61" s="393"/>
      <c r="GVO61" s="393"/>
      <c r="GVP61" s="393"/>
      <c r="GVQ61" s="393"/>
      <c r="GVR61" s="393"/>
      <c r="GVS61" s="393"/>
      <c r="GVT61" s="393"/>
      <c r="GVU61" s="393"/>
      <c r="GVV61" s="393"/>
      <c r="GVW61" s="393"/>
      <c r="GVX61" s="393"/>
      <c r="GVY61" s="393"/>
      <c r="GVZ61" s="393"/>
      <c r="GWA61" s="393"/>
      <c r="GWB61" s="393"/>
      <c r="GWC61" s="393"/>
      <c r="GWD61" s="393"/>
      <c r="GWE61" s="393"/>
      <c r="GWF61" s="393"/>
      <c r="GWG61" s="393"/>
      <c r="GWH61" s="393"/>
      <c r="GWI61" s="393"/>
      <c r="GWJ61" s="393"/>
      <c r="GWK61" s="393"/>
      <c r="GWL61" s="393"/>
      <c r="GWM61" s="393"/>
      <c r="GWN61" s="393"/>
      <c r="GWO61" s="393"/>
      <c r="GWP61" s="393"/>
      <c r="GWQ61" s="393"/>
      <c r="GWR61" s="393"/>
      <c r="GWS61" s="393"/>
      <c r="GWT61" s="393"/>
      <c r="GWU61" s="393"/>
      <c r="GWV61" s="393"/>
      <c r="GWW61" s="393"/>
      <c r="GWX61" s="393"/>
      <c r="GWY61" s="393"/>
      <c r="GWZ61" s="393"/>
      <c r="GXA61" s="393"/>
      <c r="GXB61" s="393"/>
      <c r="GXC61" s="393"/>
      <c r="GXD61" s="393"/>
      <c r="GXE61" s="393"/>
      <c r="GXF61" s="393"/>
      <c r="GXG61" s="393"/>
      <c r="GXH61" s="393"/>
      <c r="GXI61" s="393"/>
      <c r="GXJ61" s="393"/>
      <c r="GXK61" s="393"/>
      <c r="GXL61" s="393"/>
      <c r="GXM61" s="393"/>
      <c r="GXN61" s="393"/>
      <c r="GXO61" s="393"/>
      <c r="GXP61" s="393"/>
      <c r="GXQ61" s="393"/>
      <c r="GXR61" s="393"/>
      <c r="GXS61" s="393"/>
      <c r="GXT61" s="393"/>
      <c r="GXU61" s="393"/>
      <c r="GXV61" s="393"/>
      <c r="GXW61" s="393"/>
      <c r="GXX61" s="393"/>
      <c r="GXY61" s="393"/>
      <c r="GXZ61" s="393"/>
      <c r="GYA61" s="393"/>
      <c r="GYB61" s="393"/>
      <c r="GYC61" s="393"/>
      <c r="GYD61" s="393"/>
      <c r="GYE61" s="393"/>
      <c r="GYF61" s="393"/>
      <c r="GYG61" s="393"/>
      <c r="GYH61" s="393"/>
      <c r="GYI61" s="393"/>
      <c r="GYJ61" s="393"/>
      <c r="GYK61" s="393"/>
      <c r="GYL61" s="393"/>
      <c r="GYM61" s="393"/>
      <c r="GYN61" s="393"/>
      <c r="GYO61" s="393"/>
      <c r="GYP61" s="393"/>
      <c r="GYQ61" s="393"/>
      <c r="GYR61" s="393"/>
      <c r="GYS61" s="393"/>
      <c r="GYT61" s="393"/>
      <c r="GYU61" s="393"/>
      <c r="GYV61" s="393"/>
      <c r="GYW61" s="393"/>
      <c r="GYX61" s="393"/>
      <c r="GYY61" s="393"/>
      <c r="GYZ61" s="393"/>
      <c r="GZA61" s="393"/>
      <c r="GZB61" s="393"/>
      <c r="GZC61" s="393"/>
      <c r="GZD61" s="393"/>
      <c r="GZE61" s="393"/>
      <c r="GZF61" s="393"/>
      <c r="GZG61" s="393"/>
      <c r="GZH61" s="393"/>
      <c r="GZI61" s="393"/>
      <c r="GZJ61" s="393"/>
      <c r="GZK61" s="393"/>
      <c r="GZL61" s="393"/>
      <c r="GZM61" s="393"/>
      <c r="GZN61" s="393"/>
      <c r="GZO61" s="393"/>
      <c r="GZP61" s="393"/>
      <c r="GZQ61" s="393"/>
      <c r="GZR61" s="393"/>
      <c r="GZS61" s="393"/>
      <c r="GZT61" s="393"/>
      <c r="GZU61" s="393"/>
      <c r="GZV61" s="393"/>
      <c r="GZW61" s="393"/>
      <c r="GZX61" s="393"/>
      <c r="GZY61" s="393"/>
      <c r="GZZ61" s="393"/>
      <c r="HAA61" s="393"/>
      <c r="HAB61" s="393"/>
      <c r="HAC61" s="393"/>
      <c r="HAD61" s="393"/>
      <c r="HAE61" s="393"/>
      <c r="HAF61" s="393"/>
      <c r="HAG61" s="393"/>
      <c r="HAH61" s="393"/>
      <c r="HAI61" s="393"/>
      <c r="HAJ61" s="393"/>
      <c r="HAK61" s="393"/>
      <c r="HAL61" s="393"/>
      <c r="HAM61" s="393"/>
      <c r="HAN61" s="393"/>
      <c r="HAO61" s="393"/>
      <c r="HAP61" s="393"/>
      <c r="HAQ61" s="393"/>
      <c r="HAR61" s="393"/>
      <c r="HAS61" s="393"/>
      <c r="HAT61" s="393"/>
      <c r="HAU61" s="393"/>
      <c r="HAV61" s="393"/>
      <c r="HAW61" s="393"/>
      <c r="HAX61" s="393"/>
      <c r="HAY61" s="393"/>
      <c r="HAZ61" s="393"/>
      <c r="HBA61" s="393"/>
      <c r="HBB61" s="393"/>
      <c r="HBC61" s="393"/>
      <c r="HBD61" s="393"/>
      <c r="HBE61" s="393"/>
      <c r="HBF61" s="393"/>
      <c r="HBG61" s="393"/>
      <c r="HBH61" s="393"/>
      <c r="HBI61" s="393"/>
      <c r="HBJ61" s="393"/>
      <c r="HBK61" s="393"/>
      <c r="HBL61" s="393"/>
      <c r="HBM61" s="393"/>
      <c r="HBN61" s="393"/>
      <c r="HBO61" s="393"/>
      <c r="HBP61" s="393"/>
      <c r="HBQ61" s="393"/>
      <c r="HBR61" s="393"/>
      <c r="HBS61" s="393"/>
      <c r="HBT61" s="393"/>
      <c r="HBU61" s="393"/>
      <c r="HBV61" s="393"/>
      <c r="HBW61" s="393"/>
      <c r="HBX61" s="393"/>
      <c r="HBY61" s="393"/>
      <c r="HBZ61" s="393"/>
      <c r="HCA61" s="393"/>
      <c r="HCB61" s="393"/>
      <c r="HCC61" s="393"/>
      <c r="HCD61" s="393"/>
      <c r="HCE61" s="393"/>
      <c r="HCF61" s="393"/>
      <c r="HCG61" s="393"/>
      <c r="HCH61" s="393"/>
      <c r="HCI61" s="393"/>
      <c r="HCJ61" s="393"/>
      <c r="HCK61" s="393"/>
      <c r="HCL61" s="393"/>
      <c r="HCM61" s="393"/>
      <c r="HCN61" s="393"/>
      <c r="HCO61" s="393"/>
      <c r="HCP61" s="393"/>
      <c r="HCQ61" s="393"/>
      <c r="HCR61" s="393"/>
      <c r="HCS61" s="393"/>
      <c r="HCT61" s="393"/>
      <c r="HCU61" s="393"/>
      <c r="HCV61" s="393"/>
      <c r="HCW61" s="393"/>
      <c r="HCX61" s="393"/>
      <c r="HCY61" s="393"/>
      <c r="HCZ61" s="393"/>
      <c r="HDA61" s="393"/>
      <c r="HDB61" s="393"/>
      <c r="HDC61" s="393"/>
      <c r="HDD61" s="393"/>
      <c r="HDE61" s="393"/>
      <c r="HDF61" s="393"/>
      <c r="HDG61" s="393"/>
      <c r="HDH61" s="393"/>
      <c r="HDI61" s="393"/>
      <c r="HDJ61" s="393"/>
      <c r="HDK61" s="393"/>
      <c r="HDL61" s="393"/>
      <c r="HDM61" s="393"/>
      <c r="HDN61" s="393"/>
      <c r="HDO61" s="393"/>
      <c r="HDP61" s="393"/>
      <c r="HDQ61" s="393"/>
      <c r="HDR61" s="393"/>
      <c r="HDS61" s="393"/>
      <c r="HDT61" s="393"/>
      <c r="HDU61" s="393"/>
      <c r="HDV61" s="393"/>
      <c r="HDW61" s="393"/>
      <c r="HDX61" s="393"/>
      <c r="HDY61" s="393"/>
      <c r="HDZ61" s="393"/>
      <c r="HEA61" s="393"/>
      <c r="HEB61" s="393"/>
      <c r="HEC61" s="393"/>
      <c r="HED61" s="393"/>
      <c r="HEE61" s="393"/>
      <c r="HEF61" s="393"/>
      <c r="HEG61" s="393"/>
      <c r="HEH61" s="393"/>
      <c r="HEI61" s="393"/>
      <c r="HEJ61" s="393"/>
      <c r="HEK61" s="393"/>
      <c r="HEL61" s="393"/>
      <c r="HEM61" s="393"/>
      <c r="HEN61" s="393"/>
      <c r="HEO61" s="393"/>
      <c r="HEP61" s="393"/>
      <c r="HEQ61" s="393"/>
      <c r="HER61" s="393"/>
      <c r="HES61" s="393"/>
      <c r="HET61" s="393"/>
      <c r="HEU61" s="393"/>
      <c r="HEV61" s="393"/>
      <c r="HEW61" s="393"/>
      <c r="HEX61" s="393"/>
      <c r="HEY61" s="393"/>
      <c r="HEZ61" s="393"/>
      <c r="HFA61" s="393"/>
      <c r="HFB61" s="393"/>
      <c r="HFC61" s="393"/>
      <c r="HFD61" s="393"/>
      <c r="HFE61" s="393"/>
      <c r="HFF61" s="393"/>
      <c r="HFG61" s="393"/>
      <c r="HFH61" s="393"/>
      <c r="HFI61" s="393"/>
      <c r="HFJ61" s="393"/>
      <c r="HFK61" s="393"/>
      <c r="HFL61" s="393"/>
      <c r="HFM61" s="393"/>
      <c r="HFN61" s="393"/>
      <c r="HFO61" s="393"/>
      <c r="HFP61" s="393"/>
      <c r="HFQ61" s="393"/>
      <c r="HFR61" s="393"/>
      <c r="HFS61" s="393"/>
      <c r="HFT61" s="393"/>
      <c r="HFU61" s="393"/>
      <c r="HFV61" s="393"/>
      <c r="HFW61" s="393"/>
      <c r="HFX61" s="393"/>
      <c r="HFY61" s="393"/>
      <c r="HFZ61" s="393"/>
      <c r="HGA61" s="393"/>
      <c r="HGB61" s="393"/>
      <c r="HGC61" s="393"/>
      <c r="HGD61" s="393"/>
      <c r="HGE61" s="393"/>
      <c r="HGF61" s="393"/>
      <c r="HGG61" s="393"/>
      <c r="HGH61" s="393"/>
      <c r="HGI61" s="393"/>
      <c r="HGJ61" s="393"/>
      <c r="HGK61" s="393"/>
      <c r="HGL61" s="393"/>
      <c r="HGM61" s="393"/>
      <c r="HGN61" s="393"/>
      <c r="HGO61" s="393"/>
      <c r="HGP61" s="393"/>
      <c r="HGQ61" s="393"/>
      <c r="HGR61" s="393"/>
      <c r="HGS61" s="393"/>
      <c r="HGT61" s="393"/>
      <c r="HGU61" s="393"/>
      <c r="HGV61" s="393"/>
      <c r="HGW61" s="393"/>
      <c r="HGX61" s="393"/>
      <c r="HGY61" s="393"/>
      <c r="HGZ61" s="393"/>
      <c r="HHA61" s="393"/>
      <c r="HHB61" s="393"/>
      <c r="HHC61" s="393"/>
      <c r="HHD61" s="393"/>
      <c r="HHE61" s="393"/>
      <c r="HHF61" s="393"/>
      <c r="HHG61" s="393"/>
      <c r="HHH61" s="393"/>
      <c r="HHI61" s="393"/>
      <c r="HHJ61" s="393"/>
      <c r="HHK61" s="393"/>
      <c r="HHL61" s="393"/>
      <c r="HHM61" s="393"/>
      <c r="HHN61" s="393"/>
      <c r="HHO61" s="393"/>
      <c r="HHP61" s="393"/>
      <c r="HHQ61" s="393"/>
      <c r="HHR61" s="393"/>
      <c r="HHS61" s="393"/>
      <c r="HHT61" s="393"/>
      <c r="HHU61" s="393"/>
      <c r="HHV61" s="393"/>
      <c r="HHW61" s="393"/>
      <c r="HHX61" s="393"/>
      <c r="HHY61" s="393"/>
      <c r="HHZ61" s="393"/>
      <c r="HIA61" s="393"/>
      <c r="HIB61" s="393"/>
      <c r="HIC61" s="393"/>
      <c r="HID61" s="393"/>
      <c r="HIE61" s="393"/>
      <c r="HIF61" s="393"/>
      <c r="HIG61" s="393"/>
      <c r="HIH61" s="393"/>
      <c r="HII61" s="393"/>
      <c r="HIJ61" s="393"/>
      <c r="HIK61" s="393"/>
      <c r="HIL61" s="393"/>
      <c r="HIM61" s="393"/>
      <c r="HIN61" s="393"/>
      <c r="HIO61" s="393"/>
      <c r="HIP61" s="393"/>
      <c r="HIQ61" s="393"/>
      <c r="HIR61" s="393"/>
      <c r="HIS61" s="393"/>
      <c r="HIT61" s="393"/>
      <c r="HIU61" s="393"/>
      <c r="HIV61" s="393"/>
      <c r="HIW61" s="393"/>
      <c r="HIX61" s="393"/>
      <c r="HIY61" s="393"/>
      <c r="HIZ61" s="393"/>
      <c r="HJA61" s="393"/>
      <c r="HJB61" s="393"/>
      <c r="HJC61" s="393"/>
      <c r="HJD61" s="393"/>
      <c r="HJE61" s="393"/>
      <c r="HJF61" s="393"/>
      <c r="HJG61" s="393"/>
      <c r="HJH61" s="393"/>
      <c r="HJI61" s="393"/>
      <c r="HJJ61" s="393"/>
      <c r="HJK61" s="393"/>
      <c r="HJL61" s="393"/>
      <c r="HJM61" s="393"/>
      <c r="HJN61" s="393"/>
      <c r="HJO61" s="393"/>
      <c r="HJP61" s="393"/>
      <c r="HJQ61" s="393"/>
      <c r="HJR61" s="393"/>
      <c r="HJS61" s="393"/>
      <c r="HJT61" s="393"/>
      <c r="HJU61" s="393"/>
      <c r="HJV61" s="393"/>
      <c r="HJW61" s="393"/>
      <c r="HJX61" s="393"/>
      <c r="HJY61" s="393"/>
      <c r="HJZ61" s="393"/>
      <c r="HKA61" s="393"/>
      <c r="HKB61" s="393"/>
      <c r="HKC61" s="393"/>
      <c r="HKD61" s="393"/>
      <c r="HKE61" s="393"/>
      <c r="HKF61" s="393"/>
      <c r="HKG61" s="393"/>
      <c r="HKH61" s="393"/>
      <c r="HKI61" s="393"/>
      <c r="HKJ61" s="393"/>
      <c r="HKK61" s="393"/>
      <c r="HKL61" s="393"/>
      <c r="HKM61" s="393"/>
      <c r="HKN61" s="393"/>
      <c r="HKO61" s="393"/>
      <c r="HKP61" s="393"/>
      <c r="HKQ61" s="393"/>
      <c r="HKR61" s="393"/>
      <c r="HKS61" s="393"/>
      <c r="HKT61" s="393"/>
      <c r="HKU61" s="393"/>
      <c r="HKV61" s="393"/>
      <c r="HKW61" s="393"/>
      <c r="HKX61" s="393"/>
      <c r="HKY61" s="393"/>
      <c r="HKZ61" s="393"/>
      <c r="HLA61" s="393"/>
      <c r="HLB61" s="393"/>
      <c r="HLC61" s="393"/>
      <c r="HLD61" s="393"/>
      <c r="HLE61" s="393"/>
      <c r="HLF61" s="393"/>
      <c r="HLG61" s="393"/>
      <c r="HLH61" s="393"/>
      <c r="HLI61" s="393"/>
      <c r="HLJ61" s="393"/>
      <c r="HLK61" s="393"/>
      <c r="HLL61" s="393"/>
      <c r="HLM61" s="393"/>
      <c r="HLN61" s="393"/>
      <c r="HLO61" s="393"/>
      <c r="HLP61" s="393"/>
      <c r="HLQ61" s="393"/>
      <c r="HLR61" s="393"/>
      <c r="HLS61" s="393"/>
      <c r="HLT61" s="393"/>
      <c r="HLU61" s="393"/>
      <c r="HLV61" s="393"/>
      <c r="HLW61" s="393"/>
      <c r="HLX61" s="393"/>
      <c r="HLY61" s="393"/>
      <c r="HLZ61" s="393"/>
      <c r="HMA61" s="393"/>
      <c r="HMB61" s="393"/>
      <c r="HMC61" s="393"/>
      <c r="HMD61" s="393"/>
      <c r="HME61" s="393"/>
      <c r="HMF61" s="393"/>
      <c r="HMG61" s="393"/>
      <c r="HMH61" s="393"/>
      <c r="HMI61" s="393"/>
      <c r="HMJ61" s="393"/>
      <c r="HMK61" s="393"/>
      <c r="HML61" s="393"/>
      <c r="HMM61" s="393"/>
      <c r="HMN61" s="393"/>
      <c r="HMO61" s="393"/>
      <c r="HMP61" s="393"/>
      <c r="HMQ61" s="393"/>
      <c r="HMR61" s="393"/>
      <c r="HMS61" s="393"/>
      <c r="HMT61" s="393"/>
      <c r="HMU61" s="393"/>
      <c r="HMV61" s="393"/>
      <c r="HMW61" s="393"/>
      <c r="HMX61" s="393"/>
      <c r="HMY61" s="393"/>
      <c r="HMZ61" s="393"/>
      <c r="HNA61" s="393"/>
      <c r="HNB61" s="393"/>
      <c r="HNC61" s="393"/>
      <c r="HND61" s="393"/>
      <c r="HNE61" s="393"/>
      <c r="HNF61" s="393"/>
      <c r="HNG61" s="393"/>
      <c r="HNH61" s="393"/>
      <c r="HNI61" s="393"/>
      <c r="HNJ61" s="393"/>
      <c r="HNK61" s="393"/>
      <c r="HNL61" s="393"/>
      <c r="HNM61" s="393"/>
      <c r="HNN61" s="393"/>
      <c r="HNO61" s="393"/>
      <c r="HNP61" s="393"/>
      <c r="HNQ61" s="393"/>
      <c r="HNR61" s="393"/>
      <c r="HNS61" s="393"/>
      <c r="HNT61" s="393"/>
      <c r="HNU61" s="393"/>
      <c r="HNV61" s="393"/>
      <c r="HNW61" s="393"/>
      <c r="HNX61" s="393"/>
      <c r="HNY61" s="393"/>
      <c r="HNZ61" s="393"/>
      <c r="HOA61" s="393"/>
      <c r="HOB61" s="393"/>
      <c r="HOC61" s="393"/>
      <c r="HOD61" s="393"/>
      <c r="HOE61" s="393"/>
      <c r="HOF61" s="393"/>
      <c r="HOG61" s="393"/>
      <c r="HOH61" s="393"/>
      <c r="HOI61" s="393"/>
      <c r="HOJ61" s="393"/>
      <c r="HOK61" s="393"/>
      <c r="HOL61" s="393"/>
      <c r="HOM61" s="393"/>
      <c r="HON61" s="393"/>
      <c r="HOO61" s="393"/>
      <c r="HOP61" s="393"/>
      <c r="HOQ61" s="393"/>
      <c r="HOR61" s="393"/>
      <c r="HOS61" s="393"/>
      <c r="HOT61" s="393"/>
      <c r="HOU61" s="393"/>
      <c r="HOV61" s="393"/>
      <c r="HOW61" s="393"/>
      <c r="HOX61" s="393"/>
      <c r="HOY61" s="393"/>
      <c r="HOZ61" s="393"/>
      <c r="HPA61" s="393"/>
      <c r="HPB61" s="393"/>
      <c r="HPC61" s="393"/>
      <c r="HPD61" s="393"/>
      <c r="HPE61" s="393"/>
      <c r="HPF61" s="393"/>
      <c r="HPG61" s="393"/>
      <c r="HPH61" s="393"/>
      <c r="HPI61" s="393"/>
      <c r="HPJ61" s="393"/>
      <c r="HPK61" s="393"/>
      <c r="HPL61" s="393"/>
      <c r="HPM61" s="393"/>
      <c r="HPN61" s="393"/>
      <c r="HPO61" s="393"/>
      <c r="HPP61" s="393"/>
      <c r="HPQ61" s="393"/>
      <c r="HPR61" s="393"/>
      <c r="HPS61" s="393"/>
      <c r="HPT61" s="393"/>
      <c r="HPU61" s="393"/>
      <c r="HPV61" s="393"/>
      <c r="HPW61" s="393"/>
      <c r="HPX61" s="393"/>
      <c r="HPY61" s="393"/>
      <c r="HPZ61" s="393"/>
      <c r="HQA61" s="393"/>
      <c r="HQB61" s="393"/>
      <c r="HQC61" s="393"/>
      <c r="HQD61" s="393"/>
      <c r="HQE61" s="393"/>
      <c r="HQF61" s="393"/>
      <c r="HQG61" s="393"/>
      <c r="HQH61" s="393"/>
      <c r="HQI61" s="393"/>
      <c r="HQJ61" s="393"/>
      <c r="HQK61" s="393"/>
      <c r="HQL61" s="393"/>
      <c r="HQM61" s="393"/>
      <c r="HQN61" s="393"/>
      <c r="HQO61" s="393"/>
      <c r="HQP61" s="393"/>
      <c r="HQQ61" s="393"/>
      <c r="HQR61" s="393"/>
      <c r="HQS61" s="393"/>
      <c r="HQT61" s="393"/>
      <c r="HQU61" s="393"/>
      <c r="HQV61" s="393"/>
      <c r="HQW61" s="393"/>
      <c r="HQX61" s="393"/>
      <c r="HQY61" s="393"/>
      <c r="HQZ61" s="393"/>
      <c r="HRA61" s="393"/>
      <c r="HRB61" s="393"/>
      <c r="HRC61" s="393"/>
      <c r="HRD61" s="393"/>
      <c r="HRE61" s="393"/>
      <c r="HRF61" s="393"/>
      <c r="HRG61" s="393"/>
      <c r="HRH61" s="393"/>
      <c r="HRI61" s="393"/>
      <c r="HRJ61" s="393"/>
      <c r="HRK61" s="393"/>
      <c r="HRL61" s="393"/>
      <c r="HRM61" s="393"/>
      <c r="HRN61" s="393"/>
      <c r="HRO61" s="393"/>
      <c r="HRP61" s="393"/>
      <c r="HRQ61" s="393"/>
      <c r="HRR61" s="393"/>
      <c r="HRS61" s="393"/>
      <c r="HRT61" s="393"/>
      <c r="HRU61" s="393"/>
      <c r="HRV61" s="393"/>
      <c r="HRW61" s="393"/>
      <c r="HRX61" s="393"/>
      <c r="HRY61" s="393"/>
      <c r="HRZ61" s="393"/>
      <c r="HSA61" s="393"/>
      <c r="HSB61" s="393"/>
      <c r="HSC61" s="393"/>
      <c r="HSD61" s="393"/>
      <c r="HSE61" s="393"/>
      <c r="HSF61" s="393"/>
      <c r="HSG61" s="393"/>
      <c r="HSH61" s="393"/>
      <c r="HSI61" s="393"/>
      <c r="HSJ61" s="393"/>
      <c r="HSK61" s="393"/>
      <c r="HSL61" s="393"/>
      <c r="HSM61" s="393"/>
      <c r="HSN61" s="393"/>
      <c r="HSO61" s="393"/>
      <c r="HSP61" s="393"/>
      <c r="HSQ61" s="393"/>
      <c r="HSR61" s="393"/>
      <c r="HSS61" s="393"/>
      <c r="HST61" s="393"/>
      <c r="HSU61" s="393"/>
      <c r="HSV61" s="393"/>
      <c r="HSW61" s="393"/>
      <c r="HSX61" s="393"/>
      <c r="HSY61" s="393"/>
      <c r="HSZ61" s="393"/>
      <c r="HTA61" s="393"/>
      <c r="HTB61" s="393"/>
      <c r="HTC61" s="393"/>
      <c r="HTD61" s="393"/>
      <c r="HTE61" s="393"/>
      <c r="HTF61" s="393"/>
      <c r="HTG61" s="393"/>
      <c r="HTH61" s="393"/>
      <c r="HTI61" s="393"/>
      <c r="HTJ61" s="393"/>
      <c r="HTK61" s="393"/>
      <c r="HTL61" s="393"/>
      <c r="HTM61" s="393"/>
      <c r="HTN61" s="393"/>
      <c r="HTO61" s="393"/>
      <c r="HTP61" s="393"/>
      <c r="HTQ61" s="393"/>
      <c r="HTR61" s="393"/>
      <c r="HTS61" s="393"/>
      <c r="HTT61" s="393"/>
      <c r="HTU61" s="393"/>
      <c r="HTV61" s="393"/>
      <c r="HTW61" s="393"/>
      <c r="HTX61" s="393"/>
      <c r="HTY61" s="393"/>
      <c r="HTZ61" s="393"/>
      <c r="HUA61" s="393"/>
      <c r="HUB61" s="393"/>
      <c r="HUC61" s="393"/>
      <c r="HUD61" s="393"/>
      <c r="HUE61" s="393"/>
      <c r="HUF61" s="393"/>
      <c r="HUG61" s="393"/>
      <c r="HUH61" s="393"/>
      <c r="HUI61" s="393"/>
      <c r="HUJ61" s="393"/>
      <c r="HUK61" s="393"/>
      <c r="HUL61" s="393"/>
      <c r="HUM61" s="393"/>
      <c r="HUN61" s="393"/>
      <c r="HUO61" s="393"/>
      <c r="HUP61" s="393"/>
      <c r="HUQ61" s="393"/>
      <c r="HUR61" s="393"/>
      <c r="HUS61" s="393"/>
      <c r="HUT61" s="393"/>
      <c r="HUU61" s="393"/>
      <c r="HUV61" s="393"/>
      <c r="HUW61" s="393"/>
      <c r="HUX61" s="393"/>
      <c r="HUY61" s="393"/>
      <c r="HUZ61" s="393"/>
      <c r="HVA61" s="393"/>
      <c r="HVB61" s="393"/>
      <c r="HVC61" s="393"/>
      <c r="HVD61" s="393"/>
      <c r="HVE61" s="393"/>
      <c r="HVF61" s="393"/>
      <c r="HVG61" s="393"/>
      <c r="HVH61" s="393"/>
      <c r="HVI61" s="393"/>
      <c r="HVJ61" s="393"/>
      <c r="HVK61" s="393"/>
      <c r="HVL61" s="393"/>
      <c r="HVM61" s="393"/>
      <c r="HVN61" s="393"/>
      <c r="HVO61" s="393"/>
      <c r="HVP61" s="393"/>
      <c r="HVQ61" s="393"/>
      <c r="HVR61" s="393"/>
      <c r="HVS61" s="393"/>
      <c r="HVT61" s="393"/>
      <c r="HVU61" s="393"/>
      <c r="HVV61" s="393"/>
      <c r="HVW61" s="393"/>
      <c r="HVX61" s="393"/>
      <c r="HVY61" s="393"/>
      <c r="HVZ61" s="393"/>
      <c r="HWA61" s="393"/>
      <c r="HWB61" s="393"/>
      <c r="HWC61" s="393"/>
      <c r="HWD61" s="393"/>
      <c r="HWE61" s="393"/>
      <c r="HWF61" s="393"/>
      <c r="HWG61" s="393"/>
      <c r="HWH61" s="393"/>
      <c r="HWI61" s="393"/>
      <c r="HWJ61" s="393"/>
      <c r="HWK61" s="393"/>
      <c r="HWL61" s="393"/>
      <c r="HWM61" s="393"/>
      <c r="HWN61" s="393"/>
      <c r="HWO61" s="393"/>
      <c r="HWP61" s="393"/>
      <c r="HWQ61" s="393"/>
      <c r="HWR61" s="393"/>
      <c r="HWS61" s="393"/>
      <c r="HWT61" s="393"/>
      <c r="HWU61" s="393"/>
      <c r="HWV61" s="393"/>
      <c r="HWW61" s="393"/>
      <c r="HWX61" s="393"/>
      <c r="HWY61" s="393"/>
      <c r="HWZ61" s="393"/>
      <c r="HXA61" s="393"/>
      <c r="HXB61" s="393"/>
      <c r="HXC61" s="393"/>
      <c r="HXD61" s="393"/>
      <c r="HXE61" s="393"/>
      <c r="HXF61" s="393"/>
      <c r="HXG61" s="393"/>
      <c r="HXH61" s="393"/>
      <c r="HXI61" s="393"/>
      <c r="HXJ61" s="393"/>
      <c r="HXK61" s="393"/>
      <c r="HXL61" s="393"/>
      <c r="HXM61" s="393"/>
      <c r="HXN61" s="393"/>
      <c r="HXO61" s="393"/>
      <c r="HXP61" s="393"/>
      <c r="HXQ61" s="393"/>
      <c r="HXR61" s="393"/>
      <c r="HXS61" s="393"/>
      <c r="HXT61" s="393"/>
      <c r="HXU61" s="393"/>
      <c r="HXV61" s="393"/>
      <c r="HXW61" s="393"/>
      <c r="HXX61" s="393"/>
      <c r="HXY61" s="393"/>
      <c r="HXZ61" s="393"/>
      <c r="HYA61" s="393"/>
      <c r="HYB61" s="393"/>
      <c r="HYC61" s="393"/>
      <c r="HYD61" s="393"/>
      <c r="HYE61" s="393"/>
      <c r="HYF61" s="393"/>
      <c r="HYG61" s="393"/>
      <c r="HYH61" s="393"/>
      <c r="HYI61" s="393"/>
      <c r="HYJ61" s="393"/>
      <c r="HYK61" s="393"/>
      <c r="HYL61" s="393"/>
      <c r="HYM61" s="393"/>
      <c r="HYN61" s="393"/>
      <c r="HYO61" s="393"/>
      <c r="HYP61" s="393"/>
      <c r="HYQ61" s="393"/>
      <c r="HYR61" s="393"/>
      <c r="HYS61" s="393"/>
      <c r="HYT61" s="393"/>
      <c r="HYU61" s="393"/>
      <c r="HYV61" s="393"/>
      <c r="HYW61" s="393"/>
      <c r="HYX61" s="393"/>
      <c r="HYY61" s="393"/>
      <c r="HYZ61" s="393"/>
      <c r="HZA61" s="393"/>
      <c r="HZB61" s="393"/>
      <c r="HZC61" s="393"/>
      <c r="HZD61" s="393"/>
      <c r="HZE61" s="393"/>
      <c r="HZF61" s="393"/>
      <c r="HZG61" s="393"/>
      <c r="HZH61" s="393"/>
      <c r="HZI61" s="393"/>
      <c r="HZJ61" s="393"/>
      <c r="HZK61" s="393"/>
      <c r="HZL61" s="393"/>
      <c r="HZM61" s="393"/>
      <c r="HZN61" s="393"/>
      <c r="HZO61" s="393"/>
      <c r="HZP61" s="393"/>
      <c r="HZQ61" s="393"/>
      <c r="HZR61" s="393"/>
      <c r="HZS61" s="393"/>
      <c r="HZT61" s="393"/>
      <c r="HZU61" s="393"/>
      <c r="HZV61" s="393"/>
      <c r="HZW61" s="393"/>
      <c r="HZX61" s="393"/>
      <c r="HZY61" s="393"/>
      <c r="HZZ61" s="393"/>
      <c r="IAA61" s="393"/>
      <c r="IAB61" s="393"/>
      <c r="IAC61" s="393"/>
      <c r="IAD61" s="393"/>
      <c r="IAE61" s="393"/>
      <c r="IAF61" s="393"/>
      <c r="IAG61" s="393"/>
      <c r="IAH61" s="393"/>
      <c r="IAI61" s="393"/>
      <c r="IAJ61" s="393"/>
      <c r="IAK61" s="393"/>
      <c r="IAL61" s="393"/>
      <c r="IAM61" s="393"/>
      <c r="IAN61" s="393"/>
      <c r="IAO61" s="393"/>
      <c r="IAP61" s="393"/>
      <c r="IAQ61" s="393"/>
      <c r="IAR61" s="393"/>
      <c r="IAS61" s="393"/>
      <c r="IAT61" s="393"/>
      <c r="IAU61" s="393"/>
      <c r="IAV61" s="393"/>
      <c r="IAW61" s="393"/>
      <c r="IAX61" s="393"/>
      <c r="IAY61" s="393"/>
      <c r="IAZ61" s="393"/>
      <c r="IBA61" s="393"/>
      <c r="IBB61" s="393"/>
      <c r="IBC61" s="393"/>
      <c r="IBD61" s="393"/>
      <c r="IBE61" s="393"/>
      <c r="IBF61" s="393"/>
      <c r="IBG61" s="393"/>
      <c r="IBH61" s="393"/>
      <c r="IBI61" s="393"/>
      <c r="IBJ61" s="393"/>
      <c r="IBK61" s="393"/>
      <c r="IBL61" s="393"/>
      <c r="IBM61" s="393"/>
      <c r="IBN61" s="393"/>
      <c r="IBO61" s="393"/>
      <c r="IBP61" s="393"/>
      <c r="IBQ61" s="393"/>
      <c r="IBR61" s="393"/>
      <c r="IBS61" s="393"/>
      <c r="IBT61" s="393"/>
      <c r="IBU61" s="393"/>
      <c r="IBV61" s="393"/>
      <c r="IBW61" s="393"/>
      <c r="IBX61" s="393"/>
      <c r="IBY61" s="393"/>
      <c r="IBZ61" s="393"/>
      <c r="ICA61" s="393"/>
      <c r="ICB61" s="393"/>
      <c r="ICC61" s="393"/>
      <c r="ICD61" s="393"/>
      <c r="ICE61" s="393"/>
      <c r="ICF61" s="393"/>
      <c r="ICG61" s="393"/>
      <c r="ICH61" s="393"/>
      <c r="ICI61" s="393"/>
      <c r="ICJ61" s="393"/>
      <c r="ICK61" s="393"/>
      <c r="ICL61" s="393"/>
      <c r="ICM61" s="393"/>
      <c r="ICN61" s="393"/>
      <c r="ICO61" s="393"/>
      <c r="ICP61" s="393"/>
      <c r="ICQ61" s="393"/>
      <c r="ICR61" s="393"/>
      <c r="ICS61" s="393"/>
      <c r="ICT61" s="393"/>
      <c r="ICU61" s="393"/>
      <c r="ICV61" s="393"/>
      <c r="ICW61" s="393"/>
      <c r="ICX61" s="393"/>
      <c r="ICY61" s="393"/>
      <c r="ICZ61" s="393"/>
      <c r="IDA61" s="393"/>
      <c r="IDB61" s="393"/>
      <c r="IDC61" s="393"/>
      <c r="IDD61" s="393"/>
      <c r="IDE61" s="393"/>
      <c r="IDF61" s="393"/>
      <c r="IDG61" s="393"/>
      <c r="IDH61" s="393"/>
      <c r="IDI61" s="393"/>
      <c r="IDJ61" s="393"/>
      <c r="IDK61" s="393"/>
      <c r="IDL61" s="393"/>
      <c r="IDM61" s="393"/>
      <c r="IDN61" s="393"/>
      <c r="IDO61" s="393"/>
      <c r="IDP61" s="393"/>
      <c r="IDQ61" s="393"/>
      <c r="IDR61" s="393"/>
      <c r="IDS61" s="393"/>
      <c r="IDT61" s="393"/>
      <c r="IDU61" s="393"/>
      <c r="IDV61" s="393"/>
      <c r="IDW61" s="393"/>
      <c r="IDX61" s="393"/>
      <c r="IDY61" s="393"/>
      <c r="IDZ61" s="393"/>
      <c r="IEA61" s="393"/>
      <c r="IEB61" s="393"/>
      <c r="IEC61" s="393"/>
      <c r="IED61" s="393"/>
      <c r="IEE61" s="393"/>
      <c r="IEF61" s="393"/>
      <c r="IEG61" s="393"/>
      <c r="IEH61" s="393"/>
      <c r="IEI61" s="393"/>
      <c r="IEJ61" s="393"/>
      <c r="IEK61" s="393"/>
      <c r="IEL61" s="393"/>
      <c r="IEM61" s="393"/>
      <c r="IEN61" s="393"/>
      <c r="IEO61" s="393"/>
      <c r="IEP61" s="393"/>
      <c r="IEQ61" s="393"/>
      <c r="IER61" s="393"/>
      <c r="IES61" s="393"/>
      <c r="IET61" s="393"/>
      <c r="IEU61" s="393"/>
      <c r="IEV61" s="393"/>
      <c r="IEW61" s="393"/>
      <c r="IEX61" s="393"/>
      <c r="IEY61" s="393"/>
      <c r="IEZ61" s="393"/>
      <c r="IFA61" s="393"/>
      <c r="IFB61" s="393"/>
      <c r="IFC61" s="393"/>
      <c r="IFD61" s="393"/>
      <c r="IFE61" s="393"/>
      <c r="IFF61" s="393"/>
      <c r="IFG61" s="393"/>
      <c r="IFH61" s="393"/>
      <c r="IFI61" s="393"/>
      <c r="IFJ61" s="393"/>
      <c r="IFK61" s="393"/>
      <c r="IFL61" s="393"/>
      <c r="IFM61" s="393"/>
      <c r="IFN61" s="393"/>
      <c r="IFO61" s="393"/>
      <c r="IFP61" s="393"/>
      <c r="IFQ61" s="393"/>
      <c r="IFR61" s="393"/>
      <c r="IFS61" s="393"/>
      <c r="IFT61" s="393"/>
      <c r="IFU61" s="393"/>
      <c r="IFV61" s="393"/>
      <c r="IFW61" s="393"/>
      <c r="IFX61" s="393"/>
      <c r="IFY61" s="393"/>
      <c r="IFZ61" s="393"/>
      <c r="IGA61" s="393"/>
      <c r="IGB61" s="393"/>
      <c r="IGC61" s="393"/>
      <c r="IGD61" s="393"/>
      <c r="IGE61" s="393"/>
      <c r="IGF61" s="393"/>
      <c r="IGG61" s="393"/>
      <c r="IGH61" s="393"/>
      <c r="IGI61" s="393"/>
      <c r="IGJ61" s="393"/>
      <c r="IGK61" s="393"/>
      <c r="IGL61" s="393"/>
      <c r="IGM61" s="393"/>
      <c r="IGN61" s="393"/>
      <c r="IGO61" s="393"/>
      <c r="IGP61" s="393"/>
      <c r="IGQ61" s="393"/>
      <c r="IGR61" s="393"/>
      <c r="IGS61" s="393"/>
      <c r="IGT61" s="393"/>
      <c r="IGU61" s="393"/>
      <c r="IGV61" s="393"/>
      <c r="IGW61" s="393"/>
      <c r="IGX61" s="393"/>
      <c r="IGY61" s="393"/>
      <c r="IGZ61" s="393"/>
      <c r="IHA61" s="393"/>
      <c r="IHB61" s="393"/>
      <c r="IHC61" s="393"/>
      <c r="IHD61" s="393"/>
      <c r="IHE61" s="393"/>
      <c r="IHF61" s="393"/>
      <c r="IHG61" s="393"/>
      <c r="IHH61" s="393"/>
      <c r="IHI61" s="393"/>
      <c r="IHJ61" s="393"/>
      <c r="IHK61" s="393"/>
      <c r="IHL61" s="393"/>
      <c r="IHM61" s="393"/>
      <c r="IHN61" s="393"/>
      <c r="IHO61" s="393"/>
      <c r="IHP61" s="393"/>
      <c r="IHQ61" s="393"/>
      <c r="IHR61" s="393"/>
      <c r="IHS61" s="393"/>
      <c r="IHT61" s="393"/>
      <c r="IHU61" s="393"/>
      <c r="IHV61" s="393"/>
      <c r="IHW61" s="393"/>
      <c r="IHX61" s="393"/>
      <c r="IHY61" s="393"/>
      <c r="IHZ61" s="393"/>
      <c r="IIA61" s="393"/>
      <c r="IIB61" s="393"/>
      <c r="IIC61" s="393"/>
      <c r="IID61" s="393"/>
      <c r="IIE61" s="393"/>
      <c r="IIF61" s="393"/>
      <c r="IIG61" s="393"/>
      <c r="IIH61" s="393"/>
      <c r="III61" s="393"/>
      <c r="IIJ61" s="393"/>
      <c r="IIK61" s="393"/>
      <c r="IIL61" s="393"/>
      <c r="IIM61" s="393"/>
      <c r="IIN61" s="393"/>
      <c r="IIO61" s="393"/>
      <c r="IIP61" s="393"/>
      <c r="IIQ61" s="393"/>
      <c r="IIR61" s="393"/>
      <c r="IIS61" s="393"/>
      <c r="IIT61" s="393"/>
      <c r="IIU61" s="393"/>
      <c r="IIV61" s="393"/>
      <c r="IIW61" s="393"/>
      <c r="IIX61" s="393"/>
      <c r="IIY61" s="393"/>
      <c r="IIZ61" s="393"/>
      <c r="IJA61" s="393"/>
      <c r="IJB61" s="393"/>
      <c r="IJC61" s="393"/>
      <c r="IJD61" s="393"/>
      <c r="IJE61" s="393"/>
      <c r="IJF61" s="393"/>
      <c r="IJG61" s="393"/>
      <c r="IJH61" s="393"/>
      <c r="IJI61" s="393"/>
      <c r="IJJ61" s="393"/>
      <c r="IJK61" s="393"/>
      <c r="IJL61" s="393"/>
      <c r="IJM61" s="393"/>
      <c r="IJN61" s="393"/>
      <c r="IJO61" s="393"/>
      <c r="IJP61" s="393"/>
      <c r="IJQ61" s="393"/>
      <c r="IJR61" s="393"/>
      <c r="IJS61" s="393"/>
      <c r="IJT61" s="393"/>
      <c r="IJU61" s="393"/>
      <c r="IJV61" s="393"/>
      <c r="IJW61" s="393"/>
      <c r="IJX61" s="393"/>
      <c r="IJY61" s="393"/>
      <c r="IJZ61" s="393"/>
      <c r="IKA61" s="393"/>
      <c r="IKB61" s="393"/>
      <c r="IKC61" s="393"/>
      <c r="IKD61" s="393"/>
      <c r="IKE61" s="393"/>
      <c r="IKF61" s="393"/>
      <c r="IKG61" s="393"/>
      <c r="IKH61" s="393"/>
      <c r="IKI61" s="393"/>
      <c r="IKJ61" s="393"/>
      <c r="IKK61" s="393"/>
      <c r="IKL61" s="393"/>
      <c r="IKM61" s="393"/>
      <c r="IKN61" s="393"/>
      <c r="IKO61" s="393"/>
      <c r="IKP61" s="393"/>
      <c r="IKQ61" s="393"/>
      <c r="IKR61" s="393"/>
      <c r="IKS61" s="393"/>
      <c r="IKT61" s="393"/>
      <c r="IKU61" s="393"/>
      <c r="IKV61" s="393"/>
      <c r="IKW61" s="393"/>
      <c r="IKX61" s="393"/>
      <c r="IKY61" s="393"/>
      <c r="IKZ61" s="393"/>
      <c r="ILA61" s="393"/>
      <c r="ILB61" s="393"/>
      <c r="ILC61" s="393"/>
      <c r="ILD61" s="393"/>
      <c r="ILE61" s="393"/>
      <c r="ILF61" s="393"/>
      <c r="ILG61" s="393"/>
      <c r="ILH61" s="393"/>
      <c r="ILI61" s="393"/>
      <c r="ILJ61" s="393"/>
      <c r="ILK61" s="393"/>
      <c r="ILL61" s="393"/>
      <c r="ILM61" s="393"/>
      <c r="ILN61" s="393"/>
      <c r="ILO61" s="393"/>
      <c r="ILP61" s="393"/>
      <c r="ILQ61" s="393"/>
      <c r="ILR61" s="393"/>
      <c r="ILS61" s="393"/>
      <c r="ILT61" s="393"/>
      <c r="ILU61" s="393"/>
      <c r="ILV61" s="393"/>
      <c r="ILW61" s="393"/>
      <c r="ILX61" s="393"/>
      <c r="ILY61" s="393"/>
      <c r="ILZ61" s="393"/>
      <c r="IMA61" s="393"/>
      <c r="IMB61" s="393"/>
      <c r="IMC61" s="393"/>
      <c r="IMD61" s="393"/>
      <c r="IME61" s="393"/>
      <c r="IMF61" s="393"/>
      <c r="IMG61" s="393"/>
      <c r="IMH61" s="393"/>
      <c r="IMI61" s="393"/>
      <c r="IMJ61" s="393"/>
      <c r="IMK61" s="393"/>
      <c r="IML61" s="393"/>
      <c r="IMM61" s="393"/>
      <c r="IMN61" s="393"/>
      <c r="IMO61" s="393"/>
      <c r="IMP61" s="393"/>
      <c r="IMQ61" s="393"/>
      <c r="IMR61" s="393"/>
      <c r="IMS61" s="393"/>
      <c r="IMT61" s="393"/>
      <c r="IMU61" s="393"/>
      <c r="IMV61" s="393"/>
      <c r="IMW61" s="393"/>
      <c r="IMX61" s="393"/>
      <c r="IMY61" s="393"/>
      <c r="IMZ61" s="393"/>
      <c r="INA61" s="393"/>
      <c r="INB61" s="393"/>
      <c r="INC61" s="393"/>
      <c r="IND61" s="393"/>
      <c r="INE61" s="393"/>
      <c r="INF61" s="393"/>
      <c r="ING61" s="393"/>
      <c r="INH61" s="393"/>
      <c r="INI61" s="393"/>
      <c r="INJ61" s="393"/>
      <c r="INK61" s="393"/>
      <c r="INL61" s="393"/>
      <c r="INM61" s="393"/>
      <c r="INN61" s="393"/>
      <c r="INO61" s="393"/>
      <c r="INP61" s="393"/>
      <c r="INQ61" s="393"/>
      <c r="INR61" s="393"/>
      <c r="INS61" s="393"/>
      <c r="INT61" s="393"/>
      <c r="INU61" s="393"/>
      <c r="INV61" s="393"/>
      <c r="INW61" s="393"/>
      <c r="INX61" s="393"/>
      <c r="INY61" s="393"/>
      <c r="INZ61" s="393"/>
      <c r="IOA61" s="393"/>
      <c r="IOB61" s="393"/>
      <c r="IOC61" s="393"/>
      <c r="IOD61" s="393"/>
      <c r="IOE61" s="393"/>
      <c r="IOF61" s="393"/>
      <c r="IOG61" s="393"/>
      <c r="IOH61" s="393"/>
      <c r="IOI61" s="393"/>
      <c r="IOJ61" s="393"/>
      <c r="IOK61" s="393"/>
      <c r="IOL61" s="393"/>
      <c r="IOM61" s="393"/>
      <c r="ION61" s="393"/>
      <c r="IOO61" s="393"/>
      <c r="IOP61" s="393"/>
      <c r="IOQ61" s="393"/>
      <c r="IOR61" s="393"/>
      <c r="IOS61" s="393"/>
      <c r="IOT61" s="393"/>
      <c r="IOU61" s="393"/>
      <c r="IOV61" s="393"/>
      <c r="IOW61" s="393"/>
      <c r="IOX61" s="393"/>
      <c r="IOY61" s="393"/>
      <c r="IOZ61" s="393"/>
      <c r="IPA61" s="393"/>
      <c r="IPB61" s="393"/>
      <c r="IPC61" s="393"/>
      <c r="IPD61" s="393"/>
      <c r="IPE61" s="393"/>
      <c r="IPF61" s="393"/>
      <c r="IPG61" s="393"/>
      <c r="IPH61" s="393"/>
      <c r="IPI61" s="393"/>
      <c r="IPJ61" s="393"/>
      <c r="IPK61" s="393"/>
      <c r="IPL61" s="393"/>
      <c r="IPM61" s="393"/>
      <c r="IPN61" s="393"/>
      <c r="IPO61" s="393"/>
      <c r="IPP61" s="393"/>
      <c r="IPQ61" s="393"/>
      <c r="IPR61" s="393"/>
      <c r="IPS61" s="393"/>
      <c r="IPT61" s="393"/>
      <c r="IPU61" s="393"/>
      <c r="IPV61" s="393"/>
      <c r="IPW61" s="393"/>
      <c r="IPX61" s="393"/>
      <c r="IPY61" s="393"/>
      <c r="IPZ61" s="393"/>
      <c r="IQA61" s="393"/>
      <c r="IQB61" s="393"/>
      <c r="IQC61" s="393"/>
      <c r="IQD61" s="393"/>
      <c r="IQE61" s="393"/>
      <c r="IQF61" s="393"/>
      <c r="IQG61" s="393"/>
      <c r="IQH61" s="393"/>
      <c r="IQI61" s="393"/>
      <c r="IQJ61" s="393"/>
      <c r="IQK61" s="393"/>
      <c r="IQL61" s="393"/>
      <c r="IQM61" s="393"/>
      <c r="IQN61" s="393"/>
      <c r="IQO61" s="393"/>
      <c r="IQP61" s="393"/>
      <c r="IQQ61" s="393"/>
      <c r="IQR61" s="393"/>
      <c r="IQS61" s="393"/>
      <c r="IQT61" s="393"/>
      <c r="IQU61" s="393"/>
      <c r="IQV61" s="393"/>
      <c r="IQW61" s="393"/>
      <c r="IQX61" s="393"/>
      <c r="IQY61" s="393"/>
      <c r="IQZ61" s="393"/>
      <c r="IRA61" s="393"/>
      <c r="IRB61" s="393"/>
      <c r="IRC61" s="393"/>
      <c r="IRD61" s="393"/>
      <c r="IRE61" s="393"/>
      <c r="IRF61" s="393"/>
      <c r="IRG61" s="393"/>
      <c r="IRH61" s="393"/>
      <c r="IRI61" s="393"/>
      <c r="IRJ61" s="393"/>
      <c r="IRK61" s="393"/>
      <c r="IRL61" s="393"/>
      <c r="IRM61" s="393"/>
      <c r="IRN61" s="393"/>
      <c r="IRO61" s="393"/>
      <c r="IRP61" s="393"/>
      <c r="IRQ61" s="393"/>
      <c r="IRR61" s="393"/>
      <c r="IRS61" s="393"/>
      <c r="IRT61" s="393"/>
      <c r="IRU61" s="393"/>
      <c r="IRV61" s="393"/>
      <c r="IRW61" s="393"/>
      <c r="IRX61" s="393"/>
      <c r="IRY61" s="393"/>
      <c r="IRZ61" s="393"/>
      <c r="ISA61" s="393"/>
      <c r="ISB61" s="393"/>
      <c r="ISC61" s="393"/>
      <c r="ISD61" s="393"/>
      <c r="ISE61" s="393"/>
      <c r="ISF61" s="393"/>
      <c r="ISG61" s="393"/>
      <c r="ISH61" s="393"/>
      <c r="ISI61" s="393"/>
      <c r="ISJ61" s="393"/>
      <c r="ISK61" s="393"/>
      <c r="ISL61" s="393"/>
      <c r="ISM61" s="393"/>
      <c r="ISN61" s="393"/>
      <c r="ISO61" s="393"/>
      <c r="ISP61" s="393"/>
      <c r="ISQ61" s="393"/>
      <c r="ISR61" s="393"/>
      <c r="ISS61" s="393"/>
      <c r="IST61" s="393"/>
      <c r="ISU61" s="393"/>
      <c r="ISV61" s="393"/>
      <c r="ISW61" s="393"/>
      <c r="ISX61" s="393"/>
      <c r="ISY61" s="393"/>
      <c r="ISZ61" s="393"/>
      <c r="ITA61" s="393"/>
      <c r="ITB61" s="393"/>
      <c r="ITC61" s="393"/>
      <c r="ITD61" s="393"/>
      <c r="ITE61" s="393"/>
      <c r="ITF61" s="393"/>
      <c r="ITG61" s="393"/>
      <c r="ITH61" s="393"/>
      <c r="ITI61" s="393"/>
      <c r="ITJ61" s="393"/>
      <c r="ITK61" s="393"/>
      <c r="ITL61" s="393"/>
      <c r="ITM61" s="393"/>
      <c r="ITN61" s="393"/>
      <c r="ITO61" s="393"/>
      <c r="ITP61" s="393"/>
      <c r="ITQ61" s="393"/>
      <c r="ITR61" s="393"/>
      <c r="ITS61" s="393"/>
      <c r="ITT61" s="393"/>
      <c r="ITU61" s="393"/>
      <c r="ITV61" s="393"/>
      <c r="ITW61" s="393"/>
      <c r="ITX61" s="393"/>
      <c r="ITY61" s="393"/>
      <c r="ITZ61" s="393"/>
      <c r="IUA61" s="393"/>
      <c r="IUB61" s="393"/>
      <c r="IUC61" s="393"/>
      <c r="IUD61" s="393"/>
      <c r="IUE61" s="393"/>
      <c r="IUF61" s="393"/>
      <c r="IUG61" s="393"/>
      <c r="IUH61" s="393"/>
      <c r="IUI61" s="393"/>
      <c r="IUJ61" s="393"/>
      <c r="IUK61" s="393"/>
      <c r="IUL61" s="393"/>
      <c r="IUM61" s="393"/>
      <c r="IUN61" s="393"/>
      <c r="IUO61" s="393"/>
      <c r="IUP61" s="393"/>
      <c r="IUQ61" s="393"/>
      <c r="IUR61" s="393"/>
      <c r="IUS61" s="393"/>
      <c r="IUT61" s="393"/>
      <c r="IUU61" s="393"/>
      <c r="IUV61" s="393"/>
      <c r="IUW61" s="393"/>
      <c r="IUX61" s="393"/>
      <c r="IUY61" s="393"/>
      <c r="IUZ61" s="393"/>
      <c r="IVA61" s="393"/>
      <c r="IVB61" s="393"/>
      <c r="IVC61" s="393"/>
      <c r="IVD61" s="393"/>
      <c r="IVE61" s="393"/>
      <c r="IVF61" s="393"/>
      <c r="IVG61" s="393"/>
      <c r="IVH61" s="393"/>
      <c r="IVI61" s="393"/>
      <c r="IVJ61" s="393"/>
      <c r="IVK61" s="393"/>
      <c r="IVL61" s="393"/>
      <c r="IVM61" s="393"/>
      <c r="IVN61" s="393"/>
      <c r="IVO61" s="393"/>
      <c r="IVP61" s="393"/>
      <c r="IVQ61" s="393"/>
      <c r="IVR61" s="393"/>
      <c r="IVS61" s="393"/>
      <c r="IVT61" s="393"/>
      <c r="IVU61" s="393"/>
      <c r="IVV61" s="393"/>
      <c r="IVW61" s="393"/>
      <c r="IVX61" s="393"/>
      <c r="IVY61" s="393"/>
      <c r="IVZ61" s="393"/>
      <c r="IWA61" s="393"/>
      <c r="IWB61" s="393"/>
      <c r="IWC61" s="393"/>
      <c r="IWD61" s="393"/>
      <c r="IWE61" s="393"/>
      <c r="IWF61" s="393"/>
      <c r="IWG61" s="393"/>
      <c r="IWH61" s="393"/>
      <c r="IWI61" s="393"/>
      <c r="IWJ61" s="393"/>
      <c r="IWK61" s="393"/>
      <c r="IWL61" s="393"/>
      <c r="IWM61" s="393"/>
      <c r="IWN61" s="393"/>
      <c r="IWO61" s="393"/>
      <c r="IWP61" s="393"/>
      <c r="IWQ61" s="393"/>
      <c r="IWR61" s="393"/>
      <c r="IWS61" s="393"/>
      <c r="IWT61" s="393"/>
      <c r="IWU61" s="393"/>
      <c r="IWV61" s="393"/>
      <c r="IWW61" s="393"/>
      <c r="IWX61" s="393"/>
      <c r="IWY61" s="393"/>
      <c r="IWZ61" s="393"/>
      <c r="IXA61" s="393"/>
      <c r="IXB61" s="393"/>
      <c r="IXC61" s="393"/>
      <c r="IXD61" s="393"/>
      <c r="IXE61" s="393"/>
      <c r="IXF61" s="393"/>
      <c r="IXG61" s="393"/>
      <c r="IXH61" s="393"/>
      <c r="IXI61" s="393"/>
      <c r="IXJ61" s="393"/>
      <c r="IXK61" s="393"/>
      <c r="IXL61" s="393"/>
      <c r="IXM61" s="393"/>
      <c r="IXN61" s="393"/>
      <c r="IXO61" s="393"/>
      <c r="IXP61" s="393"/>
      <c r="IXQ61" s="393"/>
      <c r="IXR61" s="393"/>
      <c r="IXS61" s="393"/>
      <c r="IXT61" s="393"/>
      <c r="IXU61" s="393"/>
      <c r="IXV61" s="393"/>
      <c r="IXW61" s="393"/>
      <c r="IXX61" s="393"/>
      <c r="IXY61" s="393"/>
      <c r="IXZ61" s="393"/>
      <c r="IYA61" s="393"/>
      <c r="IYB61" s="393"/>
      <c r="IYC61" s="393"/>
      <c r="IYD61" s="393"/>
      <c r="IYE61" s="393"/>
      <c r="IYF61" s="393"/>
      <c r="IYG61" s="393"/>
      <c r="IYH61" s="393"/>
      <c r="IYI61" s="393"/>
      <c r="IYJ61" s="393"/>
      <c r="IYK61" s="393"/>
      <c r="IYL61" s="393"/>
      <c r="IYM61" s="393"/>
      <c r="IYN61" s="393"/>
      <c r="IYO61" s="393"/>
      <c r="IYP61" s="393"/>
      <c r="IYQ61" s="393"/>
      <c r="IYR61" s="393"/>
      <c r="IYS61" s="393"/>
      <c r="IYT61" s="393"/>
      <c r="IYU61" s="393"/>
      <c r="IYV61" s="393"/>
      <c r="IYW61" s="393"/>
      <c r="IYX61" s="393"/>
      <c r="IYY61" s="393"/>
      <c r="IYZ61" s="393"/>
      <c r="IZA61" s="393"/>
      <c r="IZB61" s="393"/>
      <c r="IZC61" s="393"/>
      <c r="IZD61" s="393"/>
      <c r="IZE61" s="393"/>
      <c r="IZF61" s="393"/>
      <c r="IZG61" s="393"/>
      <c r="IZH61" s="393"/>
      <c r="IZI61" s="393"/>
      <c r="IZJ61" s="393"/>
      <c r="IZK61" s="393"/>
      <c r="IZL61" s="393"/>
      <c r="IZM61" s="393"/>
      <c r="IZN61" s="393"/>
      <c r="IZO61" s="393"/>
      <c r="IZP61" s="393"/>
      <c r="IZQ61" s="393"/>
      <c r="IZR61" s="393"/>
      <c r="IZS61" s="393"/>
      <c r="IZT61" s="393"/>
      <c r="IZU61" s="393"/>
      <c r="IZV61" s="393"/>
      <c r="IZW61" s="393"/>
      <c r="IZX61" s="393"/>
      <c r="IZY61" s="393"/>
      <c r="IZZ61" s="393"/>
      <c r="JAA61" s="393"/>
      <c r="JAB61" s="393"/>
      <c r="JAC61" s="393"/>
      <c r="JAD61" s="393"/>
      <c r="JAE61" s="393"/>
      <c r="JAF61" s="393"/>
      <c r="JAG61" s="393"/>
      <c r="JAH61" s="393"/>
      <c r="JAI61" s="393"/>
      <c r="JAJ61" s="393"/>
      <c r="JAK61" s="393"/>
      <c r="JAL61" s="393"/>
      <c r="JAM61" s="393"/>
      <c r="JAN61" s="393"/>
      <c r="JAO61" s="393"/>
      <c r="JAP61" s="393"/>
      <c r="JAQ61" s="393"/>
      <c r="JAR61" s="393"/>
      <c r="JAS61" s="393"/>
      <c r="JAT61" s="393"/>
      <c r="JAU61" s="393"/>
      <c r="JAV61" s="393"/>
      <c r="JAW61" s="393"/>
      <c r="JAX61" s="393"/>
      <c r="JAY61" s="393"/>
      <c r="JAZ61" s="393"/>
      <c r="JBA61" s="393"/>
      <c r="JBB61" s="393"/>
      <c r="JBC61" s="393"/>
      <c r="JBD61" s="393"/>
      <c r="JBE61" s="393"/>
      <c r="JBF61" s="393"/>
      <c r="JBG61" s="393"/>
      <c r="JBH61" s="393"/>
      <c r="JBI61" s="393"/>
      <c r="JBJ61" s="393"/>
      <c r="JBK61" s="393"/>
      <c r="JBL61" s="393"/>
      <c r="JBM61" s="393"/>
      <c r="JBN61" s="393"/>
      <c r="JBO61" s="393"/>
      <c r="JBP61" s="393"/>
      <c r="JBQ61" s="393"/>
      <c r="JBR61" s="393"/>
      <c r="JBS61" s="393"/>
      <c r="JBT61" s="393"/>
      <c r="JBU61" s="393"/>
      <c r="JBV61" s="393"/>
      <c r="JBW61" s="393"/>
      <c r="JBX61" s="393"/>
      <c r="JBY61" s="393"/>
      <c r="JBZ61" s="393"/>
      <c r="JCA61" s="393"/>
      <c r="JCB61" s="393"/>
      <c r="JCC61" s="393"/>
      <c r="JCD61" s="393"/>
      <c r="JCE61" s="393"/>
      <c r="JCF61" s="393"/>
      <c r="JCG61" s="393"/>
      <c r="JCH61" s="393"/>
      <c r="JCI61" s="393"/>
      <c r="JCJ61" s="393"/>
      <c r="JCK61" s="393"/>
      <c r="JCL61" s="393"/>
      <c r="JCM61" s="393"/>
      <c r="JCN61" s="393"/>
      <c r="JCO61" s="393"/>
      <c r="JCP61" s="393"/>
      <c r="JCQ61" s="393"/>
      <c r="JCR61" s="393"/>
      <c r="JCS61" s="393"/>
      <c r="JCT61" s="393"/>
      <c r="JCU61" s="393"/>
      <c r="JCV61" s="393"/>
      <c r="JCW61" s="393"/>
      <c r="JCX61" s="393"/>
      <c r="JCY61" s="393"/>
      <c r="JCZ61" s="393"/>
      <c r="JDA61" s="393"/>
      <c r="JDB61" s="393"/>
      <c r="JDC61" s="393"/>
      <c r="JDD61" s="393"/>
      <c r="JDE61" s="393"/>
      <c r="JDF61" s="393"/>
      <c r="JDG61" s="393"/>
      <c r="JDH61" s="393"/>
      <c r="JDI61" s="393"/>
      <c r="JDJ61" s="393"/>
      <c r="JDK61" s="393"/>
      <c r="JDL61" s="393"/>
      <c r="JDM61" s="393"/>
      <c r="JDN61" s="393"/>
      <c r="JDO61" s="393"/>
      <c r="JDP61" s="393"/>
      <c r="JDQ61" s="393"/>
      <c r="JDR61" s="393"/>
      <c r="JDS61" s="393"/>
      <c r="JDT61" s="393"/>
      <c r="JDU61" s="393"/>
      <c r="JDV61" s="393"/>
      <c r="JDW61" s="393"/>
      <c r="JDX61" s="393"/>
      <c r="JDY61" s="393"/>
      <c r="JDZ61" s="393"/>
      <c r="JEA61" s="393"/>
      <c r="JEB61" s="393"/>
      <c r="JEC61" s="393"/>
      <c r="JED61" s="393"/>
      <c r="JEE61" s="393"/>
      <c r="JEF61" s="393"/>
      <c r="JEG61" s="393"/>
      <c r="JEH61" s="393"/>
      <c r="JEI61" s="393"/>
      <c r="JEJ61" s="393"/>
      <c r="JEK61" s="393"/>
      <c r="JEL61" s="393"/>
      <c r="JEM61" s="393"/>
      <c r="JEN61" s="393"/>
      <c r="JEO61" s="393"/>
      <c r="JEP61" s="393"/>
      <c r="JEQ61" s="393"/>
      <c r="JER61" s="393"/>
      <c r="JES61" s="393"/>
      <c r="JET61" s="393"/>
      <c r="JEU61" s="393"/>
      <c r="JEV61" s="393"/>
      <c r="JEW61" s="393"/>
      <c r="JEX61" s="393"/>
      <c r="JEY61" s="393"/>
      <c r="JEZ61" s="393"/>
      <c r="JFA61" s="393"/>
      <c r="JFB61" s="393"/>
      <c r="JFC61" s="393"/>
      <c r="JFD61" s="393"/>
      <c r="JFE61" s="393"/>
      <c r="JFF61" s="393"/>
      <c r="JFG61" s="393"/>
      <c r="JFH61" s="393"/>
      <c r="JFI61" s="393"/>
      <c r="JFJ61" s="393"/>
      <c r="JFK61" s="393"/>
      <c r="JFL61" s="393"/>
      <c r="JFM61" s="393"/>
      <c r="JFN61" s="393"/>
      <c r="JFO61" s="393"/>
      <c r="JFP61" s="393"/>
      <c r="JFQ61" s="393"/>
      <c r="JFR61" s="393"/>
      <c r="JFS61" s="393"/>
      <c r="JFT61" s="393"/>
      <c r="JFU61" s="393"/>
      <c r="JFV61" s="393"/>
      <c r="JFW61" s="393"/>
      <c r="JFX61" s="393"/>
      <c r="JFY61" s="393"/>
      <c r="JFZ61" s="393"/>
      <c r="JGA61" s="393"/>
      <c r="JGB61" s="393"/>
      <c r="JGC61" s="393"/>
      <c r="JGD61" s="393"/>
      <c r="JGE61" s="393"/>
      <c r="JGF61" s="393"/>
      <c r="JGG61" s="393"/>
      <c r="JGH61" s="393"/>
      <c r="JGI61" s="393"/>
      <c r="JGJ61" s="393"/>
      <c r="JGK61" s="393"/>
      <c r="JGL61" s="393"/>
      <c r="JGM61" s="393"/>
      <c r="JGN61" s="393"/>
      <c r="JGO61" s="393"/>
      <c r="JGP61" s="393"/>
      <c r="JGQ61" s="393"/>
      <c r="JGR61" s="393"/>
      <c r="JGS61" s="393"/>
      <c r="JGT61" s="393"/>
      <c r="JGU61" s="393"/>
      <c r="JGV61" s="393"/>
      <c r="JGW61" s="393"/>
      <c r="JGX61" s="393"/>
      <c r="JGY61" s="393"/>
      <c r="JGZ61" s="393"/>
      <c r="JHA61" s="393"/>
      <c r="JHB61" s="393"/>
      <c r="JHC61" s="393"/>
      <c r="JHD61" s="393"/>
      <c r="JHE61" s="393"/>
      <c r="JHF61" s="393"/>
      <c r="JHG61" s="393"/>
      <c r="JHH61" s="393"/>
      <c r="JHI61" s="393"/>
      <c r="JHJ61" s="393"/>
      <c r="JHK61" s="393"/>
      <c r="JHL61" s="393"/>
      <c r="JHM61" s="393"/>
      <c r="JHN61" s="393"/>
      <c r="JHO61" s="393"/>
      <c r="JHP61" s="393"/>
      <c r="JHQ61" s="393"/>
      <c r="JHR61" s="393"/>
      <c r="JHS61" s="393"/>
      <c r="JHT61" s="393"/>
      <c r="JHU61" s="393"/>
      <c r="JHV61" s="393"/>
      <c r="JHW61" s="393"/>
      <c r="JHX61" s="393"/>
      <c r="JHY61" s="393"/>
      <c r="JHZ61" s="393"/>
      <c r="JIA61" s="393"/>
      <c r="JIB61" s="393"/>
      <c r="JIC61" s="393"/>
      <c r="JID61" s="393"/>
      <c r="JIE61" s="393"/>
      <c r="JIF61" s="393"/>
      <c r="JIG61" s="393"/>
      <c r="JIH61" s="393"/>
      <c r="JII61" s="393"/>
      <c r="JIJ61" s="393"/>
      <c r="JIK61" s="393"/>
      <c r="JIL61" s="393"/>
      <c r="JIM61" s="393"/>
      <c r="JIN61" s="393"/>
      <c r="JIO61" s="393"/>
      <c r="JIP61" s="393"/>
      <c r="JIQ61" s="393"/>
      <c r="JIR61" s="393"/>
      <c r="JIS61" s="393"/>
      <c r="JIT61" s="393"/>
      <c r="JIU61" s="393"/>
      <c r="JIV61" s="393"/>
      <c r="JIW61" s="393"/>
      <c r="JIX61" s="393"/>
      <c r="JIY61" s="393"/>
      <c r="JIZ61" s="393"/>
      <c r="JJA61" s="393"/>
      <c r="JJB61" s="393"/>
      <c r="JJC61" s="393"/>
      <c r="JJD61" s="393"/>
      <c r="JJE61" s="393"/>
      <c r="JJF61" s="393"/>
      <c r="JJG61" s="393"/>
      <c r="JJH61" s="393"/>
      <c r="JJI61" s="393"/>
      <c r="JJJ61" s="393"/>
      <c r="JJK61" s="393"/>
      <c r="JJL61" s="393"/>
      <c r="JJM61" s="393"/>
      <c r="JJN61" s="393"/>
      <c r="JJO61" s="393"/>
      <c r="JJP61" s="393"/>
      <c r="JJQ61" s="393"/>
      <c r="JJR61" s="393"/>
      <c r="JJS61" s="393"/>
      <c r="JJT61" s="393"/>
      <c r="JJU61" s="393"/>
      <c r="JJV61" s="393"/>
      <c r="JJW61" s="393"/>
      <c r="JJX61" s="393"/>
      <c r="JJY61" s="393"/>
      <c r="JJZ61" s="393"/>
      <c r="JKA61" s="393"/>
      <c r="JKB61" s="393"/>
      <c r="JKC61" s="393"/>
      <c r="JKD61" s="393"/>
      <c r="JKE61" s="393"/>
      <c r="JKF61" s="393"/>
      <c r="JKG61" s="393"/>
      <c r="JKH61" s="393"/>
      <c r="JKI61" s="393"/>
      <c r="JKJ61" s="393"/>
      <c r="JKK61" s="393"/>
      <c r="JKL61" s="393"/>
      <c r="JKM61" s="393"/>
      <c r="JKN61" s="393"/>
      <c r="JKO61" s="393"/>
      <c r="JKP61" s="393"/>
      <c r="JKQ61" s="393"/>
      <c r="JKR61" s="393"/>
      <c r="JKS61" s="393"/>
      <c r="JKT61" s="393"/>
      <c r="JKU61" s="393"/>
      <c r="JKV61" s="393"/>
      <c r="JKW61" s="393"/>
      <c r="JKX61" s="393"/>
      <c r="JKY61" s="393"/>
      <c r="JKZ61" s="393"/>
      <c r="JLA61" s="393"/>
      <c r="JLB61" s="393"/>
      <c r="JLC61" s="393"/>
      <c r="JLD61" s="393"/>
      <c r="JLE61" s="393"/>
      <c r="JLF61" s="393"/>
      <c r="JLG61" s="393"/>
      <c r="JLH61" s="393"/>
      <c r="JLI61" s="393"/>
      <c r="JLJ61" s="393"/>
      <c r="JLK61" s="393"/>
      <c r="JLL61" s="393"/>
      <c r="JLM61" s="393"/>
      <c r="JLN61" s="393"/>
      <c r="JLO61" s="393"/>
      <c r="JLP61" s="393"/>
      <c r="JLQ61" s="393"/>
      <c r="JLR61" s="393"/>
      <c r="JLS61" s="393"/>
      <c r="JLT61" s="393"/>
      <c r="JLU61" s="393"/>
      <c r="JLV61" s="393"/>
      <c r="JLW61" s="393"/>
      <c r="JLX61" s="393"/>
      <c r="JLY61" s="393"/>
      <c r="JLZ61" s="393"/>
      <c r="JMA61" s="393"/>
      <c r="JMB61" s="393"/>
      <c r="JMC61" s="393"/>
      <c r="JMD61" s="393"/>
      <c r="JME61" s="393"/>
      <c r="JMF61" s="393"/>
      <c r="JMG61" s="393"/>
      <c r="JMH61" s="393"/>
      <c r="JMI61" s="393"/>
      <c r="JMJ61" s="393"/>
      <c r="JMK61" s="393"/>
      <c r="JML61" s="393"/>
      <c r="JMM61" s="393"/>
      <c r="JMN61" s="393"/>
      <c r="JMO61" s="393"/>
      <c r="JMP61" s="393"/>
      <c r="JMQ61" s="393"/>
      <c r="JMR61" s="393"/>
      <c r="JMS61" s="393"/>
      <c r="JMT61" s="393"/>
      <c r="JMU61" s="393"/>
      <c r="JMV61" s="393"/>
      <c r="JMW61" s="393"/>
      <c r="JMX61" s="393"/>
      <c r="JMY61" s="393"/>
      <c r="JMZ61" s="393"/>
      <c r="JNA61" s="393"/>
      <c r="JNB61" s="393"/>
      <c r="JNC61" s="393"/>
      <c r="JND61" s="393"/>
      <c r="JNE61" s="393"/>
      <c r="JNF61" s="393"/>
      <c r="JNG61" s="393"/>
      <c r="JNH61" s="393"/>
      <c r="JNI61" s="393"/>
      <c r="JNJ61" s="393"/>
      <c r="JNK61" s="393"/>
      <c r="JNL61" s="393"/>
      <c r="JNM61" s="393"/>
      <c r="JNN61" s="393"/>
      <c r="JNO61" s="393"/>
      <c r="JNP61" s="393"/>
      <c r="JNQ61" s="393"/>
      <c r="JNR61" s="393"/>
      <c r="JNS61" s="393"/>
      <c r="JNT61" s="393"/>
      <c r="JNU61" s="393"/>
      <c r="JNV61" s="393"/>
      <c r="JNW61" s="393"/>
      <c r="JNX61" s="393"/>
      <c r="JNY61" s="393"/>
      <c r="JNZ61" s="393"/>
      <c r="JOA61" s="393"/>
      <c r="JOB61" s="393"/>
      <c r="JOC61" s="393"/>
      <c r="JOD61" s="393"/>
      <c r="JOE61" s="393"/>
      <c r="JOF61" s="393"/>
      <c r="JOG61" s="393"/>
      <c r="JOH61" s="393"/>
      <c r="JOI61" s="393"/>
      <c r="JOJ61" s="393"/>
      <c r="JOK61" s="393"/>
      <c r="JOL61" s="393"/>
      <c r="JOM61" s="393"/>
      <c r="JON61" s="393"/>
      <c r="JOO61" s="393"/>
      <c r="JOP61" s="393"/>
      <c r="JOQ61" s="393"/>
      <c r="JOR61" s="393"/>
      <c r="JOS61" s="393"/>
      <c r="JOT61" s="393"/>
      <c r="JOU61" s="393"/>
      <c r="JOV61" s="393"/>
      <c r="JOW61" s="393"/>
      <c r="JOX61" s="393"/>
      <c r="JOY61" s="393"/>
      <c r="JOZ61" s="393"/>
      <c r="JPA61" s="393"/>
      <c r="JPB61" s="393"/>
      <c r="JPC61" s="393"/>
      <c r="JPD61" s="393"/>
      <c r="JPE61" s="393"/>
      <c r="JPF61" s="393"/>
      <c r="JPG61" s="393"/>
      <c r="JPH61" s="393"/>
      <c r="JPI61" s="393"/>
      <c r="JPJ61" s="393"/>
      <c r="JPK61" s="393"/>
      <c r="JPL61" s="393"/>
      <c r="JPM61" s="393"/>
      <c r="JPN61" s="393"/>
      <c r="JPO61" s="393"/>
      <c r="JPP61" s="393"/>
      <c r="JPQ61" s="393"/>
      <c r="JPR61" s="393"/>
      <c r="JPS61" s="393"/>
      <c r="JPT61" s="393"/>
      <c r="JPU61" s="393"/>
      <c r="JPV61" s="393"/>
      <c r="JPW61" s="393"/>
      <c r="JPX61" s="393"/>
      <c r="JPY61" s="393"/>
      <c r="JPZ61" s="393"/>
      <c r="JQA61" s="393"/>
      <c r="JQB61" s="393"/>
      <c r="JQC61" s="393"/>
      <c r="JQD61" s="393"/>
      <c r="JQE61" s="393"/>
      <c r="JQF61" s="393"/>
      <c r="JQG61" s="393"/>
      <c r="JQH61" s="393"/>
      <c r="JQI61" s="393"/>
      <c r="JQJ61" s="393"/>
      <c r="JQK61" s="393"/>
      <c r="JQL61" s="393"/>
      <c r="JQM61" s="393"/>
      <c r="JQN61" s="393"/>
      <c r="JQO61" s="393"/>
      <c r="JQP61" s="393"/>
      <c r="JQQ61" s="393"/>
      <c r="JQR61" s="393"/>
      <c r="JQS61" s="393"/>
      <c r="JQT61" s="393"/>
      <c r="JQU61" s="393"/>
      <c r="JQV61" s="393"/>
      <c r="JQW61" s="393"/>
      <c r="JQX61" s="393"/>
      <c r="JQY61" s="393"/>
      <c r="JQZ61" s="393"/>
      <c r="JRA61" s="393"/>
      <c r="JRB61" s="393"/>
      <c r="JRC61" s="393"/>
      <c r="JRD61" s="393"/>
      <c r="JRE61" s="393"/>
      <c r="JRF61" s="393"/>
      <c r="JRG61" s="393"/>
      <c r="JRH61" s="393"/>
      <c r="JRI61" s="393"/>
      <c r="JRJ61" s="393"/>
      <c r="JRK61" s="393"/>
      <c r="JRL61" s="393"/>
      <c r="JRM61" s="393"/>
      <c r="JRN61" s="393"/>
      <c r="JRO61" s="393"/>
      <c r="JRP61" s="393"/>
      <c r="JRQ61" s="393"/>
      <c r="JRR61" s="393"/>
      <c r="JRS61" s="393"/>
      <c r="JRT61" s="393"/>
      <c r="JRU61" s="393"/>
      <c r="JRV61" s="393"/>
      <c r="JRW61" s="393"/>
      <c r="JRX61" s="393"/>
      <c r="JRY61" s="393"/>
      <c r="JRZ61" s="393"/>
      <c r="JSA61" s="393"/>
      <c r="JSB61" s="393"/>
      <c r="JSC61" s="393"/>
      <c r="JSD61" s="393"/>
      <c r="JSE61" s="393"/>
      <c r="JSF61" s="393"/>
      <c r="JSG61" s="393"/>
      <c r="JSH61" s="393"/>
      <c r="JSI61" s="393"/>
      <c r="JSJ61" s="393"/>
      <c r="JSK61" s="393"/>
      <c r="JSL61" s="393"/>
      <c r="JSM61" s="393"/>
      <c r="JSN61" s="393"/>
      <c r="JSO61" s="393"/>
      <c r="JSP61" s="393"/>
      <c r="JSQ61" s="393"/>
      <c r="JSR61" s="393"/>
      <c r="JSS61" s="393"/>
      <c r="JST61" s="393"/>
      <c r="JSU61" s="393"/>
      <c r="JSV61" s="393"/>
      <c r="JSW61" s="393"/>
      <c r="JSX61" s="393"/>
      <c r="JSY61" s="393"/>
      <c r="JSZ61" s="393"/>
      <c r="JTA61" s="393"/>
      <c r="JTB61" s="393"/>
      <c r="JTC61" s="393"/>
      <c r="JTD61" s="393"/>
      <c r="JTE61" s="393"/>
      <c r="JTF61" s="393"/>
      <c r="JTG61" s="393"/>
      <c r="JTH61" s="393"/>
      <c r="JTI61" s="393"/>
      <c r="JTJ61" s="393"/>
      <c r="JTK61" s="393"/>
      <c r="JTL61" s="393"/>
      <c r="JTM61" s="393"/>
      <c r="JTN61" s="393"/>
      <c r="JTO61" s="393"/>
      <c r="JTP61" s="393"/>
      <c r="JTQ61" s="393"/>
      <c r="JTR61" s="393"/>
      <c r="JTS61" s="393"/>
      <c r="JTT61" s="393"/>
      <c r="JTU61" s="393"/>
      <c r="JTV61" s="393"/>
      <c r="JTW61" s="393"/>
      <c r="JTX61" s="393"/>
      <c r="JTY61" s="393"/>
      <c r="JTZ61" s="393"/>
      <c r="JUA61" s="393"/>
      <c r="JUB61" s="393"/>
      <c r="JUC61" s="393"/>
      <c r="JUD61" s="393"/>
      <c r="JUE61" s="393"/>
      <c r="JUF61" s="393"/>
      <c r="JUG61" s="393"/>
      <c r="JUH61" s="393"/>
      <c r="JUI61" s="393"/>
      <c r="JUJ61" s="393"/>
      <c r="JUK61" s="393"/>
      <c r="JUL61" s="393"/>
      <c r="JUM61" s="393"/>
      <c r="JUN61" s="393"/>
      <c r="JUO61" s="393"/>
      <c r="JUP61" s="393"/>
      <c r="JUQ61" s="393"/>
      <c r="JUR61" s="393"/>
      <c r="JUS61" s="393"/>
      <c r="JUT61" s="393"/>
      <c r="JUU61" s="393"/>
      <c r="JUV61" s="393"/>
      <c r="JUW61" s="393"/>
      <c r="JUX61" s="393"/>
      <c r="JUY61" s="393"/>
      <c r="JUZ61" s="393"/>
      <c r="JVA61" s="393"/>
      <c r="JVB61" s="393"/>
      <c r="JVC61" s="393"/>
      <c r="JVD61" s="393"/>
      <c r="JVE61" s="393"/>
      <c r="JVF61" s="393"/>
      <c r="JVG61" s="393"/>
      <c r="JVH61" s="393"/>
      <c r="JVI61" s="393"/>
      <c r="JVJ61" s="393"/>
      <c r="JVK61" s="393"/>
      <c r="JVL61" s="393"/>
      <c r="JVM61" s="393"/>
      <c r="JVN61" s="393"/>
      <c r="JVO61" s="393"/>
      <c r="JVP61" s="393"/>
      <c r="JVQ61" s="393"/>
      <c r="JVR61" s="393"/>
      <c r="JVS61" s="393"/>
      <c r="JVT61" s="393"/>
      <c r="JVU61" s="393"/>
      <c r="JVV61" s="393"/>
      <c r="JVW61" s="393"/>
      <c r="JVX61" s="393"/>
      <c r="JVY61" s="393"/>
      <c r="JVZ61" s="393"/>
      <c r="JWA61" s="393"/>
      <c r="JWB61" s="393"/>
      <c r="JWC61" s="393"/>
      <c r="JWD61" s="393"/>
      <c r="JWE61" s="393"/>
      <c r="JWF61" s="393"/>
      <c r="JWG61" s="393"/>
      <c r="JWH61" s="393"/>
      <c r="JWI61" s="393"/>
      <c r="JWJ61" s="393"/>
      <c r="JWK61" s="393"/>
      <c r="JWL61" s="393"/>
      <c r="JWM61" s="393"/>
      <c r="JWN61" s="393"/>
      <c r="JWO61" s="393"/>
      <c r="JWP61" s="393"/>
      <c r="JWQ61" s="393"/>
      <c r="JWR61" s="393"/>
      <c r="JWS61" s="393"/>
      <c r="JWT61" s="393"/>
      <c r="JWU61" s="393"/>
      <c r="JWV61" s="393"/>
      <c r="JWW61" s="393"/>
      <c r="JWX61" s="393"/>
      <c r="JWY61" s="393"/>
      <c r="JWZ61" s="393"/>
      <c r="JXA61" s="393"/>
      <c r="JXB61" s="393"/>
      <c r="JXC61" s="393"/>
      <c r="JXD61" s="393"/>
      <c r="JXE61" s="393"/>
      <c r="JXF61" s="393"/>
      <c r="JXG61" s="393"/>
      <c r="JXH61" s="393"/>
      <c r="JXI61" s="393"/>
      <c r="JXJ61" s="393"/>
      <c r="JXK61" s="393"/>
      <c r="JXL61" s="393"/>
      <c r="JXM61" s="393"/>
      <c r="JXN61" s="393"/>
      <c r="JXO61" s="393"/>
      <c r="JXP61" s="393"/>
      <c r="JXQ61" s="393"/>
      <c r="JXR61" s="393"/>
      <c r="JXS61" s="393"/>
      <c r="JXT61" s="393"/>
      <c r="JXU61" s="393"/>
      <c r="JXV61" s="393"/>
      <c r="JXW61" s="393"/>
      <c r="JXX61" s="393"/>
      <c r="JXY61" s="393"/>
      <c r="JXZ61" s="393"/>
      <c r="JYA61" s="393"/>
      <c r="JYB61" s="393"/>
      <c r="JYC61" s="393"/>
      <c r="JYD61" s="393"/>
      <c r="JYE61" s="393"/>
      <c r="JYF61" s="393"/>
      <c r="JYG61" s="393"/>
      <c r="JYH61" s="393"/>
      <c r="JYI61" s="393"/>
      <c r="JYJ61" s="393"/>
      <c r="JYK61" s="393"/>
      <c r="JYL61" s="393"/>
      <c r="JYM61" s="393"/>
      <c r="JYN61" s="393"/>
      <c r="JYO61" s="393"/>
      <c r="JYP61" s="393"/>
      <c r="JYQ61" s="393"/>
      <c r="JYR61" s="393"/>
      <c r="JYS61" s="393"/>
      <c r="JYT61" s="393"/>
      <c r="JYU61" s="393"/>
      <c r="JYV61" s="393"/>
      <c r="JYW61" s="393"/>
      <c r="JYX61" s="393"/>
      <c r="JYY61" s="393"/>
      <c r="JYZ61" s="393"/>
      <c r="JZA61" s="393"/>
      <c r="JZB61" s="393"/>
      <c r="JZC61" s="393"/>
      <c r="JZD61" s="393"/>
      <c r="JZE61" s="393"/>
      <c r="JZF61" s="393"/>
      <c r="JZG61" s="393"/>
      <c r="JZH61" s="393"/>
      <c r="JZI61" s="393"/>
      <c r="JZJ61" s="393"/>
      <c r="JZK61" s="393"/>
      <c r="JZL61" s="393"/>
      <c r="JZM61" s="393"/>
      <c r="JZN61" s="393"/>
      <c r="JZO61" s="393"/>
      <c r="JZP61" s="393"/>
      <c r="JZQ61" s="393"/>
      <c r="JZR61" s="393"/>
      <c r="JZS61" s="393"/>
      <c r="JZT61" s="393"/>
      <c r="JZU61" s="393"/>
      <c r="JZV61" s="393"/>
      <c r="JZW61" s="393"/>
      <c r="JZX61" s="393"/>
      <c r="JZY61" s="393"/>
      <c r="JZZ61" s="393"/>
      <c r="KAA61" s="393"/>
      <c r="KAB61" s="393"/>
      <c r="KAC61" s="393"/>
      <c r="KAD61" s="393"/>
      <c r="KAE61" s="393"/>
      <c r="KAF61" s="393"/>
      <c r="KAG61" s="393"/>
      <c r="KAH61" s="393"/>
      <c r="KAI61" s="393"/>
      <c r="KAJ61" s="393"/>
      <c r="KAK61" s="393"/>
      <c r="KAL61" s="393"/>
      <c r="KAM61" s="393"/>
      <c r="KAN61" s="393"/>
      <c r="KAO61" s="393"/>
      <c r="KAP61" s="393"/>
      <c r="KAQ61" s="393"/>
      <c r="KAR61" s="393"/>
      <c r="KAS61" s="393"/>
      <c r="KAT61" s="393"/>
      <c r="KAU61" s="393"/>
      <c r="KAV61" s="393"/>
      <c r="KAW61" s="393"/>
      <c r="KAX61" s="393"/>
      <c r="KAY61" s="393"/>
      <c r="KAZ61" s="393"/>
      <c r="KBA61" s="393"/>
      <c r="KBB61" s="393"/>
      <c r="KBC61" s="393"/>
      <c r="KBD61" s="393"/>
      <c r="KBE61" s="393"/>
      <c r="KBF61" s="393"/>
      <c r="KBG61" s="393"/>
      <c r="KBH61" s="393"/>
      <c r="KBI61" s="393"/>
      <c r="KBJ61" s="393"/>
      <c r="KBK61" s="393"/>
      <c r="KBL61" s="393"/>
      <c r="KBM61" s="393"/>
      <c r="KBN61" s="393"/>
      <c r="KBO61" s="393"/>
      <c r="KBP61" s="393"/>
      <c r="KBQ61" s="393"/>
      <c r="KBR61" s="393"/>
      <c r="KBS61" s="393"/>
      <c r="KBT61" s="393"/>
      <c r="KBU61" s="393"/>
      <c r="KBV61" s="393"/>
      <c r="KBW61" s="393"/>
      <c r="KBX61" s="393"/>
      <c r="KBY61" s="393"/>
      <c r="KBZ61" s="393"/>
      <c r="KCA61" s="393"/>
      <c r="KCB61" s="393"/>
      <c r="KCC61" s="393"/>
      <c r="KCD61" s="393"/>
      <c r="KCE61" s="393"/>
      <c r="KCF61" s="393"/>
      <c r="KCG61" s="393"/>
      <c r="KCH61" s="393"/>
      <c r="KCI61" s="393"/>
      <c r="KCJ61" s="393"/>
      <c r="KCK61" s="393"/>
      <c r="KCL61" s="393"/>
      <c r="KCM61" s="393"/>
      <c r="KCN61" s="393"/>
      <c r="KCO61" s="393"/>
      <c r="KCP61" s="393"/>
      <c r="KCQ61" s="393"/>
      <c r="KCR61" s="393"/>
      <c r="KCS61" s="393"/>
      <c r="KCT61" s="393"/>
      <c r="KCU61" s="393"/>
      <c r="KCV61" s="393"/>
      <c r="KCW61" s="393"/>
      <c r="KCX61" s="393"/>
      <c r="KCY61" s="393"/>
      <c r="KCZ61" s="393"/>
      <c r="KDA61" s="393"/>
      <c r="KDB61" s="393"/>
      <c r="KDC61" s="393"/>
      <c r="KDD61" s="393"/>
      <c r="KDE61" s="393"/>
      <c r="KDF61" s="393"/>
      <c r="KDG61" s="393"/>
      <c r="KDH61" s="393"/>
      <c r="KDI61" s="393"/>
      <c r="KDJ61" s="393"/>
      <c r="KDK61" s="393"/>
      <c r="KDL61" s="393"/>
      <c r="KDM61" s="393"/>
      <c r="KDN61" s="393"/>
      <c r="KDO61" s="393"/>
      <c r="KDP61" s="393"/>
      <c r="KDQ61" s="393"/>
      <c r="KDR61" s="393"/>
      <c r="KDS61" s="393"/>
      <c r="KDT61" s="393"/>
      <c r="KDU61" s="393"/>
      <c r="KDV61" s="393"/>
      <c r="KDW61" s="393"/>
      <c r="KDX61" s="393"/>
      <c r="KDY61" s="393"/>
      <c r="KDZ61" s="393"/>
      <c r="KEA61" s="393"/>
      <c r="KEB61" s="393"/>
      <c r="KEC61" s="393"/>
      <c r="KED61" s="393"/>
      <c r="KEE61" s="393"/>
      <c r="KEF61" s="393"/>
      <c r="KEG61" s="393"/>
      <c r="KEH61" s="393"/>
      <c r="KEI61" s="393"/>
      <c r="KEJ61" s="393"/>
      <c r="KEK61" s="393"/>
      <c r="KEL61" s="393"/>
      <c r="KEM61" s="393"/>
      <c r="KEN61" s="393"/>
      <c r="KEO61" s="393"/>
      <c r="KEP61" s="393"/>
      <c r="KEQ61" s="393"/>
      <c r="KER61" s="393"/>
      <c r="KES61" s="393"/>
      <c r="KET61" s="393"/>
      <c r="KEU61" s="393"/>
      <c r="KEV61" s="393"/>
      <c r="KEW61" s="393"/>
      <c r="KEX61" s="393"/>
      <c r="KEY61" s="393"/>
      <c r="KEZ61" s="393"/>
      <c r="KFA61" s="393"/>
      <c r="KFB61" s="393"/>
      <c r="KFC61" s="393"/>
      <c r="KFD61" s="393"/>
      <c r="KFE61" s="393"/>
      <c r="KFF61" s="393"/>
      <c r="KFG61" s="393"/>
      <c r="KFH61" s="393"/>
      <c r="KFI61" s="393"/>
      <c r="KFJ61" s="393"/>
      <c r="KFK61" s="393"/>
      <c r="KFL61" s="393"/>
      <c r="KFM61" s="393"/>
      <c r="KFN61" s="393"/>
      <c r="KFO61" s="393"/>
      <c r="KFP61" s="393"/>
      <c r="KFQ61" s="393"/>
      <c r="KFR61" s="393"/>
      <c r="KFS61" s="393"/>
      <c r="KFT61" s="393"/>
      <c r="KFU61" s="393"/>
      <c r="KFV61" s="393"/>
      <c r="KFW61" s="393"/>
      <c r="KFX61" s="393"/>
      <c r="KFY61" s="393"/>
      <c r="KFZ61" s="393"/>
      <c r="KGA61" s="393"/>
      <c r="KGB61" s="393"/>
      <c r="KGC61" s="393"/>
      <c r="KGD61" s="393"/>
      <c r="KGE61" s="393"/>
      <c r="KGF61" s="393"/>
      <c r="KGG61" s="393"/>
      <c r="KGH61" s="393"/>
      <c r="KGI61" s="393"/>
      <c r="KGJ61" s="393"/>
      <c r="KGK61" s="393"/>
      <c r="KGL61" s="393"/>
      <c r="KGM61" s="393"/>
      <c r="KGN61" s="393"/>
      <c r="KGO61" s="393"/>
      <c r="KGP61" s="393"/>
      <c r="KGQ61" s="393"/>
      <c r="KGR61" s="393"/>
      <c r="KGS61" s="393"/>
      <c r="KGT61" s="393"/>
      <c r="KGU61" s="393"/>
      <c r="KGV61" s="393"/>
      <c r="KGW61" s="393"/>
      <c r="KGX61" s="393"/>
      <c r="KGY61" s="393"/>
      <c r="KGZ61" s="393"/>
      <c r="KHA61" s="393"/>
      <c r="KHB61" s="393"/>
      <c r="KHC61" s="393"/>
      <c r="KHD61" s="393"/>
      <c r="KHE61" s="393"/>
      <c r="KHF61" s="393"/>
      <c r="KHG61" s="393"/>
      <c r="KHH61" s="393"/>
      <c r="KHI61" s="393"/>
      <c r="KHJ61" s="393"/>
      <c r="KHK61" s="393"/>
      <c r="KHL61" s="393"/>
      <c r="KHM61" s="393"/>
      <c r="KHN61" s="393"/>
      <c r="KHO61" s="393"/>
      <c r="KHP61" s="393"/>
      <c r="KHQ61" s="393"/>
      <c r="KHR61" s="393"/>
      <c r="KHS61" s="393"/>
      <c r="KHT61" s="393"/>
      <c r="KHU61" s="393"/>
      <c r="KHV61" s="393"/>
      <c r="KHW61" s="393"/>
      <c r="KHX61" s="393"/>
      <c r="KHY61" s="393"/>
      <c r="KHZ61" s="393"/>
      <c r="KIA61" s="393"/>
      <c r="KIB61" s="393"/>
      <c r="KIC61" s="393"/>
      <c r="KID61" s="393"/>
      <c r="KIE61" s="393"/>
      <c r="KIF61" s="393"/>
      <c r="KIG61" s="393"/>
      <c r="KIH61" s="393"/>
      <c r="KII61" s="393"/>
      <c r="KIJ61" s="393"/>
      <c r="KIK61" s="393"/>
      <c r="KIL61" s="393"/>
      <c r="KIM61" s="393"/>
      <c r="KIN61" s="393"/>
      <c r="KIO61" s="393"/>
      <c r="KIP61" s="393"/>
      <c r="KIQ61" s="393"/>
      <c r="KIR61" s="393"/>
      <c r="KIS61" s="393"/>
      <c r="KIT61" s="393"/>
      <c r="KIU61" s="393"/>
      <c r="KIV61" s="393"/>
      <c r="KIW61" s="393"/>
      <c r="KIX61" s="393"/>
      <c r="KIY61" s="393"/>
      <c r="KIZ61" s="393"/>
      <c r="KJA61" s="393"/>
      <c r="KJB61" s="393"/>
      <c r="KJC61" s="393"/>
      <c r="KJD61" s="393"/>
      <c r="KJE61" s="393"/>
      <c r="KJF61" s="393"/>
      <c r="KJG61" s="393"/>
      <c r="KJH61" s="393"/>
      <c r="KJI61" s="393"/>
      <c r="KJJ61" s="393"/>
      <c r="KJK61" s="393"/>
      <c r="KJL61" s="393"/>
      <c r="KJM61" s="393"/>
      <c r="KJN61" s="393"/>
      <c r="KJO61" s="393"/>
      <c r="KJP61" s="393"/>
      <c r="KJQ61" s="393"/>
      <c r="KJR61" s="393"/>
      <c r="KJS61" s="393"/>
      <c r="KJT61" s="393"/>
      <c r="KJU61" s="393"/>
      <c r="KJV61" s="393"/>
      <c r="KJW61" s="393"/>
      <c r="KJX61" s="393"/>
      <c r="KJY61" s="393"/>
      <c r="KJZ61" s="393"/>
      <c r="KKA61" s="393"/>
      <c r="KKB61" s="393"/>
      <c r="KKC61" s="393"/>
      <c r="KKD61" s="393"/>
      <c r="KKE61" s="393"/>
      <c r="KKF61" s="393"/>
      <c r="KKG61" s="393"/>
      <c r="KKH61" s="393"/>
      <c r="KKI61" s="393"/>
      <c r="KKJ61" s="393"/>
      <c r="KKK61" s="393"/>
      <c r="KKL61" s="393"/>
      <c r="KKM61" s="393"/>
      <c r="KKN61" s="393"/>
      <c r="KKO61" s="393"/>
      <c r="KKP61" s="393"/>
      <c r="KKQ61" s="393"/>
      <c r="KKR61" s="393"/>
      <c r="KKS61" s="393"/>
      <c r="KKT61" s="393"/>
      <c r="KKU61" s="393"/>
      <c r="KKV61" s="393"/>
      <c r="KKW61" s="393"/>
      <c r="KKX61" s="393"/>
      <c r="KKY61" s="393"/>
      <c r="KKZ61" s="393"/>
      <c r="KLA61" s="393"/>
      <c r="KLB61" s="393"/>
      <c r="KLC61" s="393"/>
      <c r="KLD61" s="393"/>
      <c r="KLE61" s="393"/>
      <c r="KLF61" s="393"/>
      <c r="KLG61" s="393"/>
      <c r="KLH61" s="393"/>
      <c r="KLI61" s="393"/>
      <c r="KLJ61" s="393"/>
      <c r="KLK61" s="393"/>
      <c r="KLL61" s="393"/>
      <c r="KLM61" s="393"/>
      <c r="KLN61" s="393"/>
      <c r="KLO61" s="393"/>
      <c r="KLP61" s="393"/>
      <c r="KLQ61" s="393"/>
      <c r="KLR61" s="393"/>
      <c r="KLS61" s="393"/>
      <c r="KLT61" s="393"/>
      <c r="KLU61" s="393"/>
      <c r="KLV61" s="393"/>
      <c r="KLW61" s="393"/>
      <c r="KLX61" s="393"/>
      <c r="KLY61" s="393"/>
      <c r="KLZ61" s="393"/>
      <c r="KMA61" s="393"/>
      <c r="KMB61" s="393"/>
      <c r="KMC61" s="393"/>
      <c r="KMD61" s="393"/>
      <c r="KME61" s="393"/>
      <c r="KMF61" s="393"/>
      <c r="KMG61" s="393"/>
      <c r="KMH61" s="393"/>
      <c r="KMI61" s="393"/>
      <c r="KMJ61" s="393"/>
      <c r="KMK61" s="393"/>
      <c r="KML61" s="393"/>
      <c r="KMM61" s="393"/>
      <c r="KMN61" s="393"/>
      <c r="KMO61" s="393"/>
      <c r="KMP61" s="393"/>
      <c r="KMQ61" s="393"/>
      <c r="KMR61" s="393"/>
      <c r="KMS61" s="393"/>
      <c r="KMT61" s="393"/>
      <c r="KMU61" s="393"/>
      <c r="KMV61" s="393"/>
      <c r="KMW61" s="393"/>
      <c r="KMX61" s="393"/>
      <c r="KMY61" s="393"/>
      <c r="KMZ61" s="393"/>
      <c r="KNA61" s="393"/>
      <c r="KNB61" s="393"/>
      <c r="KNC61" s="393"/>
      <c r="KND61" s="393"/>
      <c r="KNE61" s="393"/>
      <c r="KNF61" s="393"/>
      <c r="KNG61" s="393"/>
      <c r="KNH61" s="393"/>
      <c r="KNI61" s="393"/>
      <c r="KNJ61" s="393"/>
      <c r="KNK61" s="393"/>
      <c r="KNL61" s="393"/>
      <c r="KNM61" s="393"/>
      <c r="KNN61" s="393"/>
      <c r="KNO61" s="393"/>
      <c r="KNP61" s="393"/>
      <c r="KNQ61" s="393"/>
      <c r="KNR61" s="393"/>
      <c r="KNS61" s="393"/>
      <c r="KNT61" s="393"/>
      <c r="KNU61" s="393"/>
      <c r="KNV61" s="393"/>
      <c r="KNW61" s="393"/>
      <c r="KNX61" s="393"/>
      <c r="KNY61" s="393"/>
      <c r="KNZ61" s="393"/>
      <c r="KOA61" s="393"/>
      <c r="KOB61" s="393"/>
      <c r="KOC61" s="393"/>
      <c r="KOD61" s="393"/>
      <c r="KOE61" s="393"/>
      <c r="KOF61" s="393"/>
      <c r="KOG61" s="393"/>
      <c r="KOH61" s="393"/>
      <c r="KOI61" s="393"/>
      <c r="KOJ61" s="393"/>
      <c r="KOK61" s="393"/>
      <c r="KOL61" s="393"/>
      <c r="KOM61" s="393"/>
      <c r="KON61" s="393"/>
      <c r="KOO61" s="393"/>
      <c r="KOP61" s="393"/>
      <c r="KOQ61" s="393"/>
      <c r="KOR61" s="393"/>
      <c r="KOS61" s="393"/>
      <c r="KOT61" s="393"/>
      <c r="KOU61" s="393"/>
      <c r="KOV61" s="393"/>
      <c r="KOW61" s="393"/>
      <c r="KOX61" s="393"/>
      <c r="KOY61" s="393"/>
      <c r="KOZ61" s="393"/>
      <c r="KPA61" s="393"/>
      <c r="KPB61" s="393"/>
      <c r="KPC61" s="393"/>
      <c r="KPD61" s="393"/>
      <c r="KPE61" s="393"/>
      <c r="KPF61" s="393"/>
      <c r="KPG61" s="393"/>
      <c r="KPH61" s="393"/>
      <c r="KPI61" s="393"/>
      <c r="KPJ61" s="393"/>
      <c r="KPK61" s="393"/>
      <c r="KPL61" s="393"/>
      <c r="KPM61" s="393"/>
      <c r="KPN61" s="393"/>
      <c r="KPO61" s="393"/>
      <c r="KPP61" s="393"/>
      <c r="KPQ61" s="393"/>
      <c r="KPR61" s="393"/>
      <c r="KPS61" s="393"/>
      <c r="KPT61" s="393"/>
      <c r="KPU61" s="393"/>
      <c r="KPV61" s="393"/>
      <c r="KPW61" s="393"/>
      <c r="KPX61" s="393"/>
      <c r="KPY61" s="393"/>
      <c r="KPZ61" s="393"/>
      <c r="KQA61" s="393"/>
      <c r="KQB61" s="393"/>
      <c r="KQC61" s="393"/>
      <c r="KQD61" s="393"/>
      <c r="KQE61" s="393"/>
      <c r="KQF61" s="393"/>
      <c r="KQG61" s="393"/>
      <c r="KQH61" s="393"/>
      <c r="KQI61" s="393"/>
      <c r="KQJ61" s="393"/>
      <c r="KQK61" s="393"/>
      <c r="KQL61" s="393"/>
      <c r="KQM61" s="393"/>
      <c r="KQN61" s="393"/>
      <c r="KQO61" s="393"/>
      <c r="KQP61" s="393"/>
      <c r="KQQ61" s="393"/>
      <c r="KQR61" s="393"/>
      <c r="KQS61" s="393"/>
      <c r="KQT61" s="393"/>
      <c r="KQU61" s="393"/>
      <c r="KQV61" s="393"/>
      <c r="KQW61" s="393"/>
      <c r="KQX61" s="393"/>
      <c r="KQY61" s="393"/>
      <c r="KQZ61" s="393"/>
      <c r="KRA61" s="393"/>
      <c r="KRB61" s="393"/>
      <c r="KRC61" s="393"/>
      <c r="KRD61" s="393"/>
      <c r="KRE61" s="393"/>
      <c r="KRF61" s="393"/>
      <c r="KRG61" s="393"/>
      <c r="KRH61" s="393"/>
      <c r="KRI61" s="393"/>
      <c r="KRJ61" s="393"/>
      <c r="KRK61" s="393"/>
      <c r="KRL61" s="393"/>
      <c r="KRM61" s="393"/>
      <c r="KRN61" s="393"/>
      <c r="KRO61" s="393"/>
      <c r="KRP61" s="393"/>
      <c r="KRQ61" s="393"/>
      <c r="KRR61" s="393"/>
      <c r="KRS61" s="393"/>
      <c r="KRT61" s="393"/>
      <c r="KRU61" s="393"/>
      <c r="KRV61" s="393"/>
      <c r="KRW61" s="393"/>
      <c r="KRX61" s="393"/>
      <c r="KRY61" s="393"/>
      <c r="KRZ61" s="393"/>
      <c r="KSA61" s="393"/>
      <c r="KSB61" s="393"/>
      <c r="KSC61" s="393"/>
      <c r="KSD61" s="393"/>
      <c r="KSE61" s="393"/>
      <c r="KSF61" s="393"/>
      <c r="KSG61" s="393"/>
      <c r="KSH61" s="393"/>
      <c r="KSI61" s="393"/>
      <c r="KSJ61" s="393"/>
      <c r="KSK61" s="393"/>
      <c r="KSL61" s="393"/>
      <c r="KSM61" s="393"/>
      <c r="KSN61" s="393"/>
      <c r="KSO61" s="393"/>
      <c r="KSP61" s="393"/>
      <c r="KSQ61" s="393"/>
      <c r="KSR61" s="393"/>
      <c r="KSS61" s="393"/>
      <c r="KST61" s="393"/>
      <c r="KSU61" s="393"/>
      <c r="KSV61" s="393"/>
      <c r="KSW61" s="393"/>
      <c r="KSX61" s="393"/>
      <c r="KSY61" s="393"/>
      <c r="KSZ61" s="393"/>
      <c r="KTA61" s="393"/>
      <c r="KTB61" s="393"/>
      <c r="KTC61" s="393"/>
      <c r="KTD61" s="393"/>
      <c r="KTE61" s="393"/>
      <c r="KTF61" s="393"/>
      <c r="KTG61" s="393"/>
      <c r="KTH61" s="393"/>
      <c r="KTI61" s="393"/>
      <c r="KTJ61" s="393"/>
      <c r="KTK61" s="393"/>
      <c r="KTL61" s="393"/>
      <c r="KTM61" s="393"/>
      <c r="KTN61" s="393"/>
      <c r="KTO61" s="393"/>
      <c r="KTP61" s="393"/>
      <c r="KTQ61" s="393"/>
      <c r="KTR61" s="393"/>
      <c r="KTS61" s="393"/>
      <c r="KTT61" s="393"/>
      <c r="KTU61" s="393"/>
      <c r="KTV61" s="393"/>
      <c r="KTW61" s="393"/>
      <c r="KTX61" s="393"/>
      <c r="KTY61" s="393"/>
      <c r="KTZ61" s="393"/>
      <c r="KUA61" s="393"/>
      <c r="KUB61" s="393"/>
      <c r="KUC61" s="393"/>
      <c r="KUD61" s="393"/>
      <c r="KUE61" s="393"/>
      <c r="KUF61" s="393"/>
      <c r="KUG61" s="393"/>
      <c r="KUH61" s="393"/>
      <c r="KUI61" s="393"/>
      <c r="KUJ61" s="393"/>
      <c r="KUK61" s="393"/>
      <c r="KUL61" s="393"/>
      <c r="KUM61" s="393"/>
      <c r="KUN61" s="393"/>
      <c r="KUO61" s="393"/>
      <c r="KUP61" s="393"/>
      <c r="KUQ61" s="393"/>
      <c r="KUR61" s="393"/>
      <c r="KUS61" s="393"/>
      <c r="KUT61" s="393"/>
      <c r="KUU61" s="393"/>
      <c r="KUV61" s="393"/>
      <c r="KUW61" s="393"/>
      <c r="KUX61" s="393"/>
      <c r="KUY61" s="393"/>
      <c r="KUZ61" s="393"/>
      <c r="KVA61" s="393"/>
      <c r="KVB61" s="393"/>
      <c r="KVC61" s="393"/>
      <c r="KVD61" s="393"/>
      <c r="KVE61" s="393"/>
      <c r="KVF61" s="393"/>
      <c r="KVG61" s="393"/>
      <c r="KVH61" s="393"/>
      <c r="KVI61" s="393"/>
      <c r="KVJ61" s="393"/>
      <c r="KVK61" s="393"/>
      <c r="KVL61" s="393"/>
      <c r="KVM61" s="393"/>
      <c r="KVN61" s="393"/>
      <c r="KVO61" s="393"/>
      <c r="KVP61" s="393"/>
      <c r="KVQ61" s="393"/>
      <c r="KVR61" s="393"/>
      <c r="KVS61" s="393"/>
      <c r="KVT61" s="393"/>
      <c r="KVU61" s="393"/>
      <c r="KVV61" s="393"/>
      <c r="KVW61" s="393"/>
      <c r="KVX61" s="393"/>
      <c r="KVY61" s="393"/>
      <c r="KVZ61" s="393"/>
      <c r="KWA61" s="393"/>
      <c r="KWB61" s="393"/>
      <c r="KWC61" s="393"/>
      <c r="KWD61" s="393"/>
      <c r="KWE61" s="393"/>
      <c r="KWF61" s="393"/>
      <c r="KWG61" s="393"/>
      <c r="KWH61" s="393"/>
      <c r="KWI61" s="393"/>
      <c r="KWJ61" s="393"/>
      <c r="KWK61" s="393"/>
      <c r="KWL61" s="393"/>
      <c r="KWM61" s="393"/>
      <c r="KWN61" s="393"/>
      <c r="KWO61" s="393"/>
      <c r="KWP61" s="393"/>
      <c r="KWQ61" s="393"/>
      <c r="KWR61" s="393"/>
      <c r="KWS61" s="393"/>
      <c r="KWT61" s="393"/>
      <c r="KWU61" s="393"/>
      <c r="KWV61" s="393"/>
      <c r="KWW61" s="393"/>
      <c r="KWX61" s="393"/>
      <c r="KWY61" s="393"/>
      <c r="KWZ61" s="393"/>
      <c r="KXA61" s="393"/>
      <c r="KXB61" s="393"/>
      <c r="KXC61" s="393"/>
      <c r="KXD61" s="393"/>
      <c r="KXE61" s="393"/>
      <c r="KXF61" s="393"/>
      <c r="KXG61" s="393"/>
      <c r="KXH61" s="393"/>
      <c r="KXI61" s="393"/>
      <c r="KXJ61" s="393"/>
      <c r="KXK61" s="393"/>
      <c r="KXL61" s="393"/>
      <c r="KXM61" s="393"/>
      <c r="KXN61" s="393"/>
      <c r="KXO61" s="393"/>
      <c r="KXP61" s="393"/>
      <c r="KXQ61" s="393"/>
      <c r="KXR61" s="393"/>
      <c r="KXS61" s="393"/>
      <c r="KXT61" s="393"/>
      <c r="KXU61" s="393"/>
      <c r="KXV61" s="393"/>
      <c r="KXW61" s="393"/>
      <c r="KXX61" s="393"/>
      <c r="KXY61" s="393"/>
      <c r="KXZ61" s="393"/>
      <c r="KYA61" s="393"/>
      <c r="KYB61" s="393"/>
      <c r="KYC61" s="393"/>
      <c r="KYD61" s="393"/>
      <c r="KYE61" s="393"/>
      <c r="KYF61" s="393"/>
      <c r="KYG61" s="393"/>
      <c r="KYH61" s="393"/>
      <c r="KYI61" s="393"/>
      <c r="KYJ61" s="393"/>
      <c r="KYK61" s="393"/>
      <c r="KYL61" s="393"/>
      <c r="KYM61" s="393"/>
      <c r="KYN61" s="393"/>
      <c r="KYO61" s="393"/>
      <c r="KYP61" s="393"/>
      <c r="KYQ61" s="393"/>
      <c r="KYR61" s="393"/>
      <c r="KYS61" s="393"/>
      <c r="KYT61" s="393"/>
      <c r="KYU61" s="393"/>
      <c r="KYV61" s="393"/>
      <c r="KYW61" s="393"/>
      <c r="KYX61" s="393"/>
      <c r="KYY61" s="393"/>
      <c r="KYZ61" s="393"/>
      <c r="KZA61" s="393"/>
      <c r="KZB61" s="393"/>
      <c r="KZC61" s="393"/>
      <c r="KZD61" s="393"/>
      <c r="KZE61" s="393"/>
      <c r="KZF61" s="393"/>
      <c r="KZG61" s="393"/>
      <c r="KZH61" s="393"/>
      <c r="KZI61" s="393"/>
      <c r="KZJ61" s="393"/>
      <c r="KZK61" s="393"/>
      <c r="KZL61" s="393"/>
      <c r="KZM61" s="393"/>
      <c r="KZN61" s="393"/>
      <c r="KZO61" s="393"/>
      <c r="KZP61" s="393"/>
      <c r="KZQ61" s="393"/>
      <c r="KZR61" s="393"/>
      <c r="KZS61" s="393"/>
      <c r="KZT61" s="393"/>
      <c r="KZU61" s="393"/>
      <c r="KZV61" s="393"/>
      <c r="KZW61" s="393"/>
      <c r="KZX61" s="393"/>
      <c r="KZY61" s="393"/>
      <c r="KZZ61" s="393"/>
      <c r="LAA61" s="393"/>
      <c r="LAB61" s="393"/>
      <c r="LAC61" s="393"/>
      <c r="LAD61" s="393"/>
      <c r="LAE61" s="393"/>
      <c r="LAF61" s="393"/>
      <c r="LAG61" s="393"/>
      <c r="LAH61" s="393"/>
      <c r="LAI61" s="393"/>
      <c r="LAJ61" s="393"/>
      <c r="LAK61" s="393"/>
      <c r="LAL61" s="393"/>
      <c r="LAM61" s="393"/>
      <c r="LAN61" s="393"/>
      <c r="LAO61" s="393"/>
      <c r="LAP61" s="393"/>
      <c r="LAQ61" s="393"/>
      <c r="LAR61" s="393"/>
      <c r="LAS61" s="393"/>
      <c r="LAT61" s="393"/>
      <c r="LAU61" s="393"/>
      <c r="LAV61" s="393"/>
      <c r="LAW61" s="393"/>
      <c r="LAX61" s="393"/>
      <c r="LAY61" s="393"/>
      <c r="LAZ61" s="393"/>
      <c r="LBA61" s="393"/>
      <c r="LBB61" s="393"/>
      <c r="LBC61" s="393"/>
      <c r="LBD61" s="393"/>
      <c r="LBE61" s="393"/>
      <c r="LBF61" s="393"/>
      <c r="LBG61" s="393"/>
      <c r="LBH61" s="393"/>
      <c r="LBI61" s="393"/>
      <c r="LBJ61" s="393"/>
      <c r="LBK61" s="393"/>
      <c r="LBL61" s="393"/>
      <c r="LBM61" s="393"/>
      <c r="LBN61" s="393"/>
      <c r="LBO61" s="393"/>
      <c r="LBP61" s="393"/>
      <c r="LBQ61" s="393"/>
      <c r="LBR61" s="393"/>
      <c r="LBS61" s="393"/>
      <c r="LBT61" s="393"/>
      <c r="LBU61" s="393"/>
      <c r="LBV61" s="393"/>
      <c r="LBW61" s="393"/>
      <c r="LBX61" s="393"/>
      <c r="LBY61" s="393"/>
      <c r="LBZ61" s="393"/>
      <c r="LCA61" s="393"/>
      <c r="LCB61" s="393"/>
      <c r="LCC61" s="393"/>
      <c r="LCD61" s="393"/>
      <c r="LCE61" s="393"/>
      <c r="LCF61" s="393"/>
      <c r="LCG61" s="393"/>
      <c r="LCH61" s="393"/>
      <c r="LCI61" s="393"/>
      <c r="LCJ61" s="393"/>
      <c r="LCK61" s="393"/>
      <c r="LCL61" s="393"/>
      <c r="LCM61" s="393"/>
      <c r="LCN61" s="393"/>
      <c r="LCO61" s="393"/>
      <c r="LCP61" s="393"/>
      <c r="LCQ61" s="393"/>
      <c r="LCR61" s="393"/>
      <c r="LCS61" s="393"/>
      <c r="LCT61" s="393"/>
      <c r="LCU61" s="393"/>
      <c r="LCV61" s="393"/>
      <c r="LCW61" s="393"/>
      <c r="LCX61" s="393"/>
      <c r="LCY61" s="393"/>
      <c r="LCZ61" s="393"/>
      <c r="LDA61" s="393"/>
      <c r="LDB61" s="393"/>
      <c r="LDC61" s="393"/>
      <c r="LDD61" s="393"/>
      <c r="LDE61" s="393"/>
      <c r="LDF61" s="393"/>
      <c r="LDG61" s="393"/>
      <c r="LDH61" s="393"/>
      <c r="LDI61" s="393"/>
      <c r="LDJ61" s="393"/>
      <c r="LDK61" s="393"/>
      <c r="LDL61" s="393"/>
      <c r="LDM61" s="393"/>
      <c r="LDN61" s="393"/>
      <c r="LDO61" s="393"/>
      <c r="LDP61" s="393"/>
      <c r="LDQ61" s="393"/>
      <c r="LDR61" s="393"/>
      <c r="LDS61" s="393"/>
      <c r="LDT61" s="393"/>
      <c r="LDU61" s="393"/>
      <c r="LDV61" s="393"/>
      <c r="LDW61" s="393"/>
      <c r="LDX61" s="393"/>
      <c r="LDY61" s="393"/>
      <c r="LDZ61" s="393"/>
      <c r="LEA61" s="393"/>
      <c r="LEB61" s="393"/>
      <c r="LEC61" s="393"/>
      <c r="LED61" s="393"/>
      <c r="LEE61" s="393"/>
      <c r="LEF61" s="393"/>
      <c r="LEG61" s="393"/>
      <c r="LEH61" s="393"/>
      <c r="LEI61" s="393"/>
      <c r="LEJ61" s="393"/>
      <c r="LEK61" s="393"/>
      <c r="LEL61" s="393"/>
      <c r="LEM61" s="393"/>
      <c r="LEN61" s="393"/>
      <c r="LEO61" s="393"/>
      <c r="LEP61" s="393"/>
      <c r="LEQ61" s="393"/>
      <c r="LER61" s="393"/>
      <c r="LES61" s="393"/>
      <c r="LET61" s="393"/>
      <c r="LEU61" s="393"/>
      <c r="LEV61" s="393"/>
      <c r="LEW61" s="393"/>
      <c r="LEX61" s="393"/>
      <c r="LEY61" s="393"/>
      <c r="LEZ61" s="393"/>
      <c r="LFA61" s="393"/>
      <c r="LFB61" s="393"/>
      <c r="LFC61" s="393"/>
      <c r="LFD61" s="393"/>
      <c r="LFE61" s="393"/>
      <c r="LFF61" s="393"/>
      <c r="LFG61" s="393"/>
      <c r="LFH61" s="393"/>
      <c r="LFI61" s="393"/>
      <c r="LFJ61" s="393"/>
      <c r="LFK61" s="393"/>
      <c r="LFL61" s="393"/>
      <c r="LFM61" s="393"/>
      <c r="LFN61" s="393"/>
      <c r="LFO61" s="393"/>
      <c r="LFP61" s="393"/>
      <c r="LFQ61" s="393"/>
      <c r="LFR61" s="393"/>
      <c r="LFS61" s="393"/>
      <c r="LFT61" s="393"/>
      <c r="LFU61" s="393"/>
      <c r="LFV61" s="393"/>
      <c r="LFW61" s="393"/>
      <c r="LFX61" s="393"/>
      <c r="LFY61" s="393"/>
      <c r="LFZ61" s="393"/>
      <c r="LGA61" s="393"/>
      <c r="LGB61" s="393"/>
      <c r="LGC61" s="393"/>
      <c r="LGD61" s="393"/>
      <c r="LGE61" s="393"/>
      <c r="LGF61" s="393"/>
      <c r="LGG61" s="393"/>
      <c r="LGH61" s="393"/>
      <c r="LGI61" s="393"/>
      <c r="LGJ61" s="393"/>
      <c r="LGK61" s="393"/>
      <c r="LGL61" s="393"/>
      <c r="LGM61" s="393"/>
      <c r="LGN61" s="393"/>
      <c r="LGO61" s="393"/>
      <c r="LGP61" s="393"/>
      <c r="LGQ61" s="393"/>
      <c r="LGR61" s="393"/>
      <c r="LGS61" s="393"/>
      <c r="LGT61" s="393"/>
      <c r="LGU61" s="393"/>
      <c r="LGV61" s="393"/>
      <c r="LGW61" s="393"/>
      <c r="LGX61" s="393"/>
      <c r="LGY61" s="393"/>
      <c r="LGZ61" s="393"/>
      <c r="LHA61" s="393"/>
      <c r="LHB61" s="393"/>
      <c r="LHC61" s="393"/>
      <c r="LHD61" s="393"/>
      <c r="LHE61" s="393"/>
      <c r="LHF61" s="393"/>
      <c r="LHG61" s="393"/>
      <c r="LHH61" s="393"/>
      <c r="LHI61" s="393"/>
      <c r="LHJ61" s="393"/>
      <c r="LHK61" s="393"/>
      <c r="LHL61" s="393"/>
      <c r="LHM61" s="393"/>
      <c r="LHN61" s="393"/>
      <c r="LHO61" s="393"/>
      <c r="LHP61" s="393"/>
      <c r="LHQ61" s="393"/>
      <c r="LHR61" s="393"/>
      <c r="LHS61" s="393"/>
      <c r="LHT61" s="393"/>
      <c r="LHU61" s="393"/>
      <c r="LHV61" s="393"/>
      <c r="LHW61" s="393"/>
      <c r="LHX61" s="393"/>
      <c r="LHY61" s="393"/>
      <c r="LHZ61" s="393"/>
      <c r="LIA61" s="393"/>
      <c r="LIB61" s="393"/>
      <c r="LIC61" s="393"/>
      <c r="LID61" s="393"/>
      <c r="LIE61" s="393"/>
      <c r="LIF61" s="393"/>
      <c r="LIG61" s="393"/>
      <c r="LIH61" s="393"/>
      <c r="LII61" s="393"/>
      <c r="LIJ61" s="393"/>
      <c r="LIK61" s="393"/>
      <c r="LIL61" s="393"/>
      <c r="LIM61" s="393"/>
      <c r="LIN61" s="393"/>
      <c r="LIO61" s="393"/>
      <c r="LIP61" s="393"/>
      <c r="LIQ61" s="393"/>
      <c r="LIR61" s="393"/>
      <c r="LIS61" s="393"/>
      <c r="LIT61" s="393"/>
      <c r="LIU61" s="393"/>
      <c r="LIV61" s="393"/>
      <c r="LIW61" s="393"/>
      <c r="LIX61" s="393"/>
      <c r="LIY61" s="393"/>
      <c r="LIZ61" s="393"/>
      <c r="LJA61" s="393"/>
      <c r="LJB61" s="393"/>
      <c r="LJC61" s="393"/>
      <c r="LJD61" s="393"/>
      <c r="LJE61" s="393"/>
      <c r="LJF61" s="393"/>
      <c r="LJG61" s="393"/>
      <c r="LJH61" s="393"/>
      <c r="LJI61" s="393"/>
      <c r="LJJ61" s="393"/>
      <c r="LJK61" s="393"/>
      <c r="LJL61" s="393"/>
      <c r="LJM61" s="393"/>
      <c r="LJN61" s="393"/>
      <c r="LJO61" s="393"/>
      <c r="LJP61" s="393"/>
      <c r="LJQ61" s="393"/>
      <c r="LJR61" s="393"/>
      <c r="LJS61" s="393"/>
      <c r="LJT61" s="393"/>
      <c r="LJU61" s="393"/>
      <c r="LJV61" s="393"/>
      <c r="LJW61" s="393"/>
      <c r="LJX61" s="393"/>
      <c r="LJY61" s="393"/>
      <c r="LJZ61" s="393"/>
      <c r="LKA61" s="393"/>
      <c r="LKB61" s="393"/>
      <c r="LKC61" s="393"/>
      <c r="LKD61" s="393"/>
      <c r="LKE61" s="393"/>
      <c r="LKF61" s="393"/>
      <c r="LKG61" s="393"/>
      <c r="LKH61" s="393"/>
      <c r="LKI61" s="393"/>
      <c r="LKJ61" s="393"/>
      <c r="LKK61" s="393"/>
      <c r="LKL61" s="393"/>
      <c r="LKM61" s="393"/>
      <c r="LKN61" s="393"/>
      <c r="LKO61" s="393"/>
      <c r="LKP61" s="393"/>
      <c r="LKQ61" s="393"/>
      <c r="LKR61" s="393"/>
      <c r="LKS61" s="393"/>
      <c r="LKT61" s="393"/>
      <c r="LKU61" s="393"/>
      <c r="LKV61" s="393"/>
      <c r="LKW61" s="393"/>
      <c r="LKX61" s="393"/>
      <c r="LKY61" s="393"/>
      <c r="LKZ61" s="393"/>
      <c r="LLA61" s="393"/>
      <c r="LLB61" s="393"/>
      <c r="LLC61" s="393"/>
      <c r="LLD61" s="393"/>
      <c r="LLE61" s="393"/>
      <c r="LLF61" s="393"/>
      <c r="LLG61" s="393"/>
      <c r="LLH61" s="393"/>
      <c r="LLI61" s="393"/>
      <c r="LLJ61" s="393"/>
      <c r="LLK61" s="393"/>
      <c r="LLL61" s="393"/>
      <c r="LLM61" s="393"/>
      <c r="LLN61" s="393"/>
      <c r="LLO61" s="393"/>
      <c r="LLP61" s="393"/>
      <c r="LLQ61" s="393"/>
      <c r="LLR61" s="393"/>
      <c r="LLS61" s="393"/>
      <c r="LLT61" s="393"/>
      <c r="LLU61" s="393"/>
      <c r="LLV61" s="393"/>
      <c r="LLW61" s="393"/>
      <c r="LLX61" s="393"/>
      <c r="LLY61" s="393"/>
      <c r="LLZ61" s="393"/>
      <c r="LMA61" s="393"/>
      <c r="LMB61" s="393"/>
      <c r="LMC61" s="393"/>
      <c r="LMD61" s="393"/>
      <c r="LME61" s="393"/>
      <c r="LMF61" s="393"/>
      <c r="LMG61" s="393"/>
      <c r="LMH61" s="393"/>
      <c r="LMI61" s="393"/>
      <c r="LMJ61" s="393"/>
      <c r="LMK61" s="393"/>
      <c r="LML61" s="393"/>
      <c r="LMM61" s="393"/>
      <c r="LMN61" s="393"/>
      <c r="LMO61" s="393"/>
      <c r="LMP61" s="393"/>
      <c r="LMQ61" s="393"/>
      <c r="LMR61" s="393"/>
      <c r="LMS61" s="393"/>
      <c r="LMT61" s="393"/>
      <c r="LMU61" s="393"/>
      <c r="LMV61" s="393"/>
      <c r="LMW61" s="393"/>
      <c r="LMX61" s="393"/>
      <c r="LMY61" s="393"/>
      <c r="LMZ61" s="393"/>
      <c r="LNA61" s="393"/>
      <c r="LNB61" s="393"/>
      <c r="LNC61" s="393"/>
      <c r="LND61" s="393"/>
      <c r="LNE61" s="393"/>
      <c r="LNF61" s="393"/>
      <c r="LNG61" s="393"/>
      <c r="LNH61" s="393"/>
      <c r="LNI61" s="393"/>
      <c r="LNJ61" s="393"/>
      <c r="LNK61" s="393"/>
      <c r="LNL61" s="393"/>
      <c r="LNM61" s="393"/>
      <c r="LNN61" s="393"/>
      <c r="LNO61" s="393"/>
      <c r="LNP61" s="393"/>
      <c r="LNQ61" s="393"/>
      <c r="LNR61" s="393"/>
      <c r="LNS61" s="393"/>
      <c r="LNT61" s="393"/>
      <c r="LNU61" s="393"/>
      <c r="LNV61" s="393"/>
      <c r="LNW61" s="393"/>
      <c r="LNX61" s="393"/>
      <c r="LNY61" s="393"/>
      <c r="LNZ61" s="393"/>
      <c r="LOA61" s="393"/>
      <c r="LOB61" s="393"/>
      <c r="LOC61" s="393"/>
      <c r="LOD61" s="393"/>
      <c r="LOE61" s="393"/>
      <c r="LOF61" s="393"/>
      <c r="LOG61" s="393"/>
      <c r="LOH61" s="393"/>
      <c r="LOI61" s="393"/>
      <c r="LOJ61" s="393"/>
      <c r="LOK61" s="393"/>
      <c r="LOL61" s="393"/>
      <c r="LOM61" s="393"/>
      <c r="LON61" s="393"/>
      <c r="LOO61" s="393"/>
      <c r="LOP61" s="393"/>
      <c r="LOQ61" s="393"/>
      <c r="LOR61" s="393"/>
      <c r="LOS61" s="393"/>
      <c r="LOT61" s="393"/>
      <c r="LOU61" s="393"/>
      <c r="LOV61" s="393"/>
      <c r="LOW61" s="393"/>
      <c r="LOX61" s="393"/>
      <c r="LOY61" s="393"/>
      <c r="LOZ61" s="393"/>
      <c r="LPA61" s="393"/>
      <c r="LPB61" s="393"/>
      <c r="LPC61" s="393"/>
      <c r="LPD61" s="393"/>
      <c r="LPE61" s="393"/>
      <c r="LPF61" s="393"/>
      <c r="LPG61" s="393"/>
      <c r="LPH61" s="393"/>
      <c r="LPI61" s="393"/>
      <c r="LPJ61" s="393"/>
      <c r="LPK61" s="393"/>
      <c r="LPL61" s="393"/>
      <c r="LPM61" s="393"/>
      <c r="LPN61" s="393"/>
      <c r="LPO61" s="393"/>
      <c r="LPP61" s="393"/>
      <c r="LPQ61" s="393"/>
      <c r="LPR61" s="393"/>
      <c r="LPS61" s="393"/>
      <c r="LPT61" s="393"/>
      <c r="LPU61" s="393"/>
      <c r="LPV61" s="393"/>
      <c r="LPW61" s="393"/>
      <c r="LPX61" s="393"/>
      <c r="LPY61" s="393"/>
      <c r="LPZ61" s="393"/>
      <c r="LQA61" s="393"/>
      <c r="LQB61" s="393"/>
      <c r="LQC61" s="393"/>
      <c r="LQD61" s="393"/>
      <c r="LQE61" s="393"/>
      <c r="LQF61" s="393"/>
      <c r="LQG61" s="393"/>
      <c r="LQH61" s="393"/>
      <c r="LQI61" s="393"/>
      <c r="LQJ61" s="393"/>
      <c r="LQK61" s="393"/>
      <c r="LQL61" s="393"/>
      <c r="LQM61" s="393"/>
      <c r="LQN61" s="393"/>
      <c r="LQO61" s="393"/>
      <c r="LQP61" s="393"/>
      <c r="LQQ61" s="393"/>
      <c r="LQR61" s="393"/>
      <c r="LQS61" s="393"/>
      <c r="LQT61" s="393"/>
      <c r="LQU61" s="393"/>
      <c r="LQV61" s="393"/>
      <c r="LQW61" s="393"/>
      <c r="LQX61" s="393"/>
      <c r="LQY61" s="393"/>
      <c r="LQZ61" s="393"/>
      <c r="LRA61" s="393"/>
      <c r="LRB61" s="393"/>
      <c r="LRC61" s="393"/>
      <c r="LRD61" s="393"/>
      <c r="LRE61" s="393"/>
      <c r="LRF61" s="393"/>
      <c r="LRG61" s="393"/>
      <c r="LRH61" s="393"/>
      <c r="LRI61" s="393"/>
      <c r="LRJ61" s="393"/>
      <c r="LRK61" s="393"/>
      <c r="LRL61" s="393"/>
      <c r="LRM61" s="393"/>
      <c r="LRN61" s="393"/>
      <c r="LRO61" s="393"/>
      <c r="LRP61" s="393"/>
      <c r="LRQ61" s="393"/>
      <c r="LRR61" s="393"/>
      <c r="LRS61" s="393"/>
      <c r="LRT61" s="393"/>
      <c r="LRU61" s="393"/>
      <c r="LRV61" s="393"/>
      <c r="LRW61" s="393"/>
      <c r="LRX61" s="393"/>
      <c r="LRY61" s="393"/>
      <c r="LRZ61" s="393"/>
      <c r="LSA61" s="393"/>
      <c r="LSB61" s="393"/>
      <c r="LSC61" s="393"/>
      <c r="LSD61" s="393"/>
      <c r="LSE61" s="393"/>
      <c r="LSF61" s="393"/>
      <c r="LSG61" s="393"/>
      <c r="LSH61" s="393"/>
      <c r="LSI61" s="393"/>
      <c r="LSJ61" s="393"/>
      <c r="LSK61" s="393"/>
      <c r="LSL61" s="393"/>
      <c r="LSM61" s="393"/>
      <c r="LSN61" s="393"/>
      <c r="LSO61" s="393"/>
      <c r="LSP61" s="393"/>
      <c r="LSQ61" s="393"/>
      <c r="LSR61" s="393"/>
      <c r="LSS61" s="393"/>
      <c r="LST61" s="393"/>
      <c r="LSU61" s="393"/>
      <c r="LSV61" s="393"/>
      <c r="LSW61" s="393"/>
      <c r="LSX61" s="393"/>
      <c r="LSY61" s="393"/>
      <c r="LSZ61" s="393"/>
      <c r="LTA61" s="393"/>
      <c r="LTB61" s="393"/>
      <c r="LTC61" s="393"/>
      <c r="LTD61" s="393"/>
      <c r="LTE61" s="393"/>
      <c r="LTF61" s="393"/>
      <c r="LTG61" s="393"/>
      <c r="LTH61" s="393"/>
      <c r="LTI61" s="393"/>
      <c r="LTJ61" s="393"/>
      <c r="LTK61" s="393"/>
      <c r="LTL61" s="393"/>
      <c r="LTM61" s="393"/>
      <c r="LTN61" s="393"/>
      <c r="LTO61" s="393"/>
      <c r="LTP61" s="393"/>
      <c r="LTQ61" s="393"/>
      <c r="LTR61" s="393"/>
      <c r="LTS61" s="393"/>
      <c r="LTT61" s="393"/>
      <c r="LTU61" s="393"/>
      <c r="LTV61" s="393"/>
      <c r="LTW61" s="393"/>
      <c r="LTX61" s="393"/>
      <c r="LTY61" s="393"/>
      <c r="LTZ61" s="393"/>
      <c r="LUA61" s="393"/>
      <c r="LUB61" s="393"/>
      <c r="LUC61" s="393"/>
      <c r="LUD61" s="393"/>
      <c r="LUE61" s="393"/>
      <c r="LUF61" s="393"/>
      <c r="LUG61" s="393"/>
      <c r="LUH61" s="393"/>
      <c r="LUI61" s="393"/>
      <c r="LUJ61" s="393"/>
      <c r="LUK61" s="393"/>
      <c r="LUL61" s="393"/>
      <c r="LUM61" s="393"/>
      <c r="LUN61" s="393"/>
      <c r="LUO61" s="393"/>
      <c r="LUP61" s="393"/>
      <c r="LUQ61" s="393"/>
      <c r="LUR61" s="393"/>
      <c r="LUS61" s="393"/>
      <c r="LUT61" s="393"/>
      <c r="LUU61" s="393"/>
      <c r="LUV61" s="393"/>
      <c r="LUW61" s="393"/>
      <c r="LUX61" s="393"/>
      <c r="LUY61" s="393"/>
      <c r="LUZ61" s="393"/>
      <c r="LVA61" s="393"/>
      <c r="LVB61" s="393"/>
      <c r="LVC61" s="393"/>
      <c r="LVD61" s="393"/>
      <c r="LVE61" s="393"/>
      <c r="LVF61" s="393"/>
      <c r="LVG61" s="393"/>
      <c r="LVH61" s="393"/>
      <c r="LVI61" s="393"/>
      <c r="LVJ61" s="393"/>
      <c r="LVK61" s="393"/>
      <c r="LVL61" s="393"/>
      <c r="LVM61" s="393"/>
      <c r="LVN61" s="393"/>
      <c r="LVO61" s="393"/>
      <c r="LVP61" s="393"/>
      <c r="LVQ61" s="393"/>
      <c r="LVR61" s="393"/>
      <c r="LVS61" s="393"/>
      <c r="LVT61" s="393"/>
      <c r="LVU61" s="393"/>
      <c r="LVV61" s="393"/>
      <c r="LVW61" s="393"/>
      <c r="LVX61" s="393"/>
      <c r="LVY61" s="393"/>
      <c r="LVZ61" s="393"/>
      <c r="LWA61" s="393"/>
      <c r="LWB61" s="393"/>
      <c r="LWC61" s="393"/>
      <c r="LWD61" s="393"/>
      <c r="LWE61" s="393"/>
      <c r="LWF61" s="393"/>
      <c r="LWG61" s="393"/>
      <c r="LWH61" s="393"/>
      <c r="LWI61" s="393"/>
      <c r="LWJ61" s="393"/>
      <c r="LWK61" s="393"/>
      <c r="LWL61" s="393"/>
      <c r="LWM61" s="393"/>
      <c r="LWN61" s="393"/>
      <c r="LWO61" s="393"/>
      <c r="LWP61" s="393"/>
      <c r="LWQ61" s="393"/>
      <c r="LWR61" s="393"/>
      <c r="LWS61" s="393"/>
      <c r="LWT61" s="393"/>
      <c r="LWU61" s="393"/>
      <c r="LWV61" s="393"/>
      <c r="LWW61" s="393"/>
      <c r="LWX61" s="393"/>
      <c r="LWY61" s="393"/>
      <c r="LWZ61" s="393"/>
      <c r="LXA61" s="393"/>
      <c r="LXB61" s="393"/>
      <c r="LXC61" s="393"/>
      <c r="LXD61" s="393"/>
      <c r="LXE61" s="393"/>
      <c r="LXF61" s="393"/>
      <c r="LXG61" s="393"/>
      <c r="LXH61" s="393"/>
      <c r="LXI61" s="393"/>
      <c r="LXJ61" s="393"/>
      <c r="LXK61" s="393"/>
      <c r="LXL61" s="393"/>
      <c r="LXM61" s="393"/>
      <c r="LXN61" s="393"/>
      <c r="LXO61" s="393"/>
      <c r="LXP61" s="393"/>
      <c r="LXQ61" s="393"/>
      <c r="LXR61" s="393"/>
      <c r="LXS61" s="393"/>
      <c r="LXT61" s="393"/>
      <c r="LXU61" s="393"/>
      <c r="LXV61" s="393"/>
      <c r="LXW61" s="393"/>
      <c r="LXX61" s="393"/>
      <c r="LXY61" s="393"/>
      <c r="LXZ61" s="393"/>
      <c r="LYA61" s="393"/>
      <c r="LYB61" s="393"/>
      <c r="LYC61" s="393"/>
      <c r="LYD61" s="393"/>
      <c r="LYE61" s="393"/>
      <c r="LYF61" s="393"/>
      <c r="LYG61" s="393"/>
      <c r="LYH61" s="393"/>
      <c r="LYI61" s="393"/>
      <c r="LYJ61" s="393"/>
      <c r="LYK61" s="393"/>
      <c r="LYL61" s="393"/>
      <c r="LYM61" s="393"/>
      <c r="LYN61" s="393"/>
      <c r="LYO61" s="393"/>
      <c r="LYP61" s="393"/>
      <c r="LYQ61" s="393"/>
      <c r="LYR61" s="393"/>
      <c r="LYS61" s="393"/>
      <c r="LYT61" s="393"/>
      <c r="LYU61" s="393"/>
      <c r="LYV61" s="393"/>
      <c r="LYW61" s="393"/>
      <c r="LYX61" s="393"/>
      <c r="LYY61" s="393"/>
      <c r="LYZ61" s="393"/>
      <c r="LZA61" s="393"/>
      <c r="LZB61" s="393"/>
      <c r="LZC61" s="393"/>
      <c r="LZD61" s="393"/>
      <c r="LZE61" s="393"/>
      <c r="LZF61" s="393"/>
      <c r="LZG61" s="393"/>
      <c r="LZH61" s="393"/>
      <c r="LZI61" s="393"/>
      <c r="LZJ61" s="393"/>
      <c r="LZK61" s="393"/>
      <c r="LZL61" s="393"/>
      <c r="LZM61" s="393"/>
      <c r="LZN61" s="393"/>
      <c r="LZO61" s="393"/>
      <c r="LZP61" s="393"/>
      <c r="LZQ61" s="393"/>
      <c r="LZR61" s="393"/>
      <c r="LZS61" s="393"/>
      <c r="LZT61" s="393"/>
      <c r="LZU61" s="393"/>
      <c r="LZV61" s="393"/>
      <c r="LZW61" s="393"/>
      <c r="LZX61" s="393"/>
      <c r="LZY61" s="393"/>
      <c r="LZZ61" s="393"/>
      <c r="MAA61" s="393"/>
      <c r="MAB61" s="393"/>
      <c r="MAC61" s="393"/>
      <c r="MAD61" s="393"/>
      <c r="MAE61" s="393"/>
      <c r="MAF61" s="393"/>
      <c r="MAG61" s="393"/>
      <c r="MAH61" s="393"/>
      <c r="MAI61" s="393"/>
      <c r="MAJ61" s="393"/>
      <c r="MAK61" s="393"/>
      <c r="MAL61" s="393"/>
      <c r="MAM61" s="393"/>
      <c r="MAN61" s="393"/>
      <c r="MAO61" s="393"/>
      <c r="MAP61" s="393"/>
      <c r="MAQ61" s="393"/>
      <c r="MAR61" s="393"/>
      <c r="MAS61" s="393"/>
      <c r="MAT61" s="393"/>
      <c r="MAU61" s="393"/>
      <c r="MAV61" s="393"/>
      <c r="MAW61" s="393"/>
      <c r="MAX61" s="393"/>
      <c r="MAY61" s="393"/>
      <c r="MAZ61" s="393"/>
      <c r="MBA61" s="393"/>
      <c r="MBB61" s="393"/>
      <c r="MBC61" s="393"/>
      <c r="MBD61" s="393"/>
      <c r="MBE61" s="393"/>
      <c r="MBF61" s="393"/>
      <c r="MBG61" s="393"/>
      <c r="MBH61" s="393"/>
      <c r="MBI61" s="393"/>
      <c r="MBJ61" s="393"/>
      <c r="MBK61" s="393"/>
      <c r="MBL61" s="393"/>
      <c r="MBM61" s="393"/>
      <c r="MBN61" s="393"/>
      <c r="MBO61" s="393"/>
      <c r="MBP61" s="393"/>
      <c r="MBQ61" s="393"/>
      <c r="MBR61" s="393"/>
      <c r="MBS61" s="393"/>
      <c r="MBT61" s="393"/>
      <c r="MBU61" s="393"/>
      <c r="MBV61" s="393"/>
      <c r="MBW61" s="393"/>
      <c r="MBX61" s="393"/>
      <c r="MBY61" s="393"/>
      <c r="MBZ61" s="393"/>
      <c r="MCA61" s="393"/>
      <c r="MCB61" s="393"/>
      <c r="MCC61" s="393"/>
      <c r="MCD61" s="393"/>
      <c r="MCE61" s="393"/>
      <c r="MCF61" s="393"/>
      <c r="MCG61" s="393"/>
      <c r="MCH61" s="393"/>
      <c r="MCI61" s="393"/>
      <c r="MCJ61" s="393"/>
      <c r="MCK61" s="393"/>
      <c r="MCL61" s="393"/>
      <c r="MCM61" s="393"/>
      <c r="MCN61" s="393"/>
      <c r="MCO61" s="393"/>
      <c r="MCP61" s="393"/>
      <c r="MCQ61" s="393"/>
      <c r="MCR61" s="393"/>
      <c r="MCS61" s="393"/>
      <c r="MCT61" s="393"/>
      <c r="MCU61" s="393"/>
      <c r="MCV61" s="393"/>
      <c r="MCW61" s="393"/>
      <c r="MCX61" s="393"/>
      <c r="MCY61" s="393"/>
      <c r="MCZ61" s="393"/>
      <c r="MDA61" s="393"/>
      <c r="MDB61" s="393"/>
      <c r="MDC61" s="393"/>
      <c r="MDD61" s="393"/>
      <c r="MDE61" s="393"/>
      <c r="MDF61" s="393"/>
      <c r="MDG61" s="393"/>
      <c r="MDH61" s="393"/>
      <c r="MDI61" s="393"/>
      <c r="MDJ61" s="393"/>
      <c r="MDK61" s="393"/>
      <c r="MDL61" s="393"/>
      <c r="MDM61" s="393"/>
      <c r="MDN61" s="393"/>
      <c r="MDO61" s="393"/>
      <c r="MDP61" s="393"/>
      <c r="MDQ61" s="393"/>
      <c r="MDR61" s="393"/>
      <c r="MDS61" s="393"/>
      <c r="MDT61" s="393"/>
      <c r="MDU61" s="393"/>
      <c r="MDV61" s="393"/>
      <c r="MDW61" s="393"/>
      <c r="MDX61" s="393"/>
      <c r="MDY61" s="393"/>
      <c r="MDZ61" s="393"/>
      <c r="MEA61" s="393"/>
      <c r="MEB61" s="393"/>
      <c r="MEC61" s="393"/>
      <c r="MED61" s="393"/>
      <c r="MEE61" s="393"/>
      <c r="MEF61" s="393"/>
      <c r="MEG61" s="393"/>
      <c r="MEH61" s="393"/>
      <c r="MEI61" s="393"/>
      <c r="MEJ61" s="393"/>
      <c r="MEK61" s="393"/>
      <c r="MEL61" s="393"/>
      <c r="MEM61" s="393"/>
      <c r="MEN61" s="393"/>
      <c r="MEO61" s="393"/>
      <c r="MEP61" s="393"/>
      <c r="MEQ61" s="393"/>
      <c r="MER61" s="393"/>
      <c r="MES61" s="393"/>
      <c r="MET61" s="393"/>
      <c r="MEU61" s="393"/>
      <c r="MEV61" s="393"/>
      <c r="MEW61" s="393"/>
      <c r="MEX61" s="393"/>
      <c r="MEY61" s="393"/>
      <c r="MEZ61" s="393"/>
      <c r="MFA61" s="393"/>
      <c r="MFB61" s="393"/>
      <c r="MFC61" s="393"/>
      <c r="MFD61" s="393"/>
      <c r="MFE61" s="393"/>
      <c r="MFF61" s="393"/>
      <c r="MFG61" s="393"/>
      <c r="MFH61" s="393"/>
      <c r="MFI61" s="393"/>
      <c r="MFJ61" s="393"/>
      <c r="MFK61" s="393"/>
      <c r="MFL61" s="393"/>
      <c r="MFM61" s="393"/>
      <c r="MFN61" s="393"/>
      <c r="MFO61" s="393"/>
      <c r="MFP61" s="393"/>
      <c r="MFQ61" s="393"/>
      <c r="MFR61" s="393"/>
      <c r="MFS61" s="393"/>
      <c r="MFT61" s="393"/>
      <c r="MFU61" s="393"/>
      <c r="MFV61" s="393"/>
      <c r="MFW61" s="393"/>
      <c r="MFX61" s="393"/>
      <c r="MFY61" s="393"/>
      <c r="MFZ61" s="393"/>
      <c r="MGA61" s="393"/>
      <c r="MGB61" s="393"/>
      <c r="MGC61" s="393"/>
      <c r="MGD61" s="393"/>
      <c r="MGE61" s="393"/>
      <c r="MGF61" s="393"/>
      <c r="MGG61" s="393"/>
      <c r="MGH61" s="393"/>
      <c r="MGI61" s="393"/>
      <c r="MGJ61" s="393"/>
      <c r="MGK61" s="393"/>
      <c r="MGL61" s="393"/>
      <c r="MGM61" s="393"/>
      <c r="MGN61" s="393"/>
      <c r="MGO61" s="393"/>
      <c r="MGP61" s="393"/>
      <c r="MGQ61" s="393"/>
      <c r="MGR61" s="393"/>
      <c r="MGS61" s="393"/>
      <c r="MGT61" s="393"/>
      <c r="MGU61" s="393"/>
      <c r="MGV61" s="393"/>
      <c r="MGW61" s="393"/>
      <c r="MGX61" s="393"/>
      <c r="MGY61" s="393"/>
      <c r="MGZ61" s="393"/>
      <c r="MHA61" s="393"/>
      <c r="MHB61" s="393"/>
      <c r="MHC61" s="393"/>
      <c r="MHD61" s="393"/>
      <c r="MHE61" s="393"/>
      <c r="MHF61" s="393"/>
      <c r="MHG61" s="393"/>
      <c r="MHH61" s="393"/>
      <c r="MHI61" s="393"/>
      <c r="MHJ61" s="393"/>
      <c r="MHK61" s="393"/>
      <c r="MHL61" s="393"/>
      <c r="MHM61" s="393"/>
      <c r="MHN61" s="393"/>
      <c r="MHO61" s="393"/>
      <c r="MHP61" s="393"/>
      <c r="MHQ61" s="393"/>
      <c r="MHR61" s="393"/>
      <c r="MHS61" s="393"/>
      <c r="MHT61" s="393"/>
      <c r="MHU61" s="393"/>
      <c r="MHV61" s="393"/>
      <c r="MHW61" s="393"/>
      <c r="MHX61" s="393"/>
      <c r="MHY61" s="393"/>
      <c r="MHZ61" s="393"/>
      <c r="MIA61" s="393"/>
      <c r="MIB61" s="393"/>
      <c r="MIC61" s="393"/>
      <c r="MID61" s="393"/>
      <c r="MIE61" s="393"/>
      <c r="MIF61" s="393"/>
      <c r="MIG61" s="393"/>
      <c r="MIH61" s="393"/>
      <c r="MII61" s="393"/>
      <c r="MIJ61" s="393"/>
      <c r="MIK61" s="393"/>
      <c r="MIL61" s="393"/>
      <c r="MIM61" s="393"/>
      <c r="MIN61" s="393"/>
      <c r="MIO61" s="393"/>
      <c r="MIP61" s="393"/>
      <c r="MIQ61" s="393"/>
      <c r="MIR61" s="393"/>
      <c r="MIS61" s="393"/>
      <c r="MIT61" s="393"/>
      <c r="MIU61" s="393"/>
      <c r="MIV61" s="393"/>
      <c r="MIW61" s="393"/>
      <c r="MIX61" s="393"/>
      <c r="MIY61" s="393"/>
      <c r="MIZ61" s="393"/>
      <c r="MJA61" s="393"/>
      <c r="MJB61" s="393"/>
      <c r="MJC61" s="393"/>
      <c r="MJD61" s="393"/>
      <c r="MJE61" s="393"/>
      <c r="MJF61" s="393"/>
      <c r="MJG61" s="393"/>
      <c r="MJH61" s="393"/>
      <c r="MJI61" s="393"/>
      <c r="MJJ61" s="393"/>
      <c r="MJK61" s="393"/>
      <c r="MJL61" s="393"/>
      <c r="MJM61" s="393"/>
      <c r="MJN61" s="393"/>
      <c r="MJO61" s="393"/>
      <c r="MJP61" s="393"/>
      <c r="MJQ61" s="393"/>
      <c r="MJR61" s="393"/>
      <c r="MJS61" s="393"/>
      <c r="MJT61" s="393"/>
      <c r="MJU61" s="393"/>
      <c r="MJV61" s="393"/>
      <c r="MJW61" s="393"/>
      <c r="MJX61" s="393"/>
      <c r="MJY61" s="393"/>
      <c r="MJZ61" s="393"/>
      <c r="MKA61" s="393"/>
      <c r="MKB61" s="393"/>
      <c r="MKC61" s="393"/>
      <c r="MKD61" s="393"/>
      <c r="MKE61" s="393"/>
      <c r="MKF61" s="393"/>
      <c r="MKG61" s="393"/>
      <c r="MKH61" s="393"/>
      <c r="MKI61" s="393"/>
      <c r="MKJ61" s="393"/>
      <c r="MKK61" s="393"/>
      <c r="MKL61" s="393"/>
      <c r="MKM61" s="393"/>
      <c r="MKN61" s="393"/>
      <c r="MKO61" s="393"/>
      <c r="MKP61" s="393"/>
      <c r="MKQ61" s="393"/>
      <c r="MKR61" s="393"/>
      <c r="MKS61" s="393"/>
      <c r="MKT61" s="393"/>
      <c r="MKU61" s="393"/>
      <c r="MKV61" s="393"/>
      <c r="MKW61" s="393"/>
      <c r="MKX61" s="393"/>
      <c r="MKY61" s="393"/>
      <c r="MKZ61" s="393"/>
      <c r="MLA61" s="393"/>
      <c r="MLB61" s="393"/>
      <c r="MLC61" s="393"/>
      <c r="MLD61" s="393"/>
      <c r="MLE61" s="393"/>
      <c r="MLF61" s="393"/>
      <c r="MLG61" s="393"/>
      <c r="MLH61" s="393"/>
      <c r="MLI61" s="393"/>
      <c r="MLJ61" s="393"/>
      <c r="MLK61" s="393"/>
      <c r="MLL61" s="393"/>
      <c r="MLM61" s="393"/>
      <c r="MLN61" s="393"/>
      <c r="MLO61" s="393"/>
      <c r="MLP61" s="393"/>
      <c r="MLQ61" s="393"/>
      <c r="MLR61" s="393"/>
      <c r="MLS61" s="393"/>
      <c r="MLT61" s="393"/>
      <c r="MLU61" s="393"/>
      <c r="MLV61" s="393"/>
      <c r="MLW61" s="393"/>
      <c r="MLX61" s="393"/>
      <c r="MLY61" s="393"/>
      <c r="MLZ61" s="393"/>
      <c r="MMA61" s="393"/>
      <c r="MMB61" s="393"/>
      <c r="MMC61" s="393"/>
      <c r="MMD61" s="393"/>
      <c r="MME61" s="393"/>
      <c r="MMF61" s="393"/>
      <c r="MMG61" s="393"/>
      <c r="MMH61" s="393"/>
      <c r="MMI61" s="393"/>
      <c r="MMJ61" s="393"/>
      <c r="MMK61" s="393"/>
      <c r="MML61" s="393"/>
      <c r="MMM61" s="393"/>
      <c r="MMN61" s="393"/>
      <c r="MMO61" s="393"/>
      <c r="MMP61" s="393"/>
      <c r="MMQ61" s="393"/>
      <c r="MMR61" s="393"/>
      <c r="MMS61" s="393"/>
      <c r="MMT61" s="393"/>
      <c r="MMU61" s="393"/>
      <c r="MMV61" s="393"/>
      <c r="MMW61" s="393"/>
      <c r="MMX61" s="393"/>
      <c r="MMY61" s="393"/>
      <c r="MMZ61" s="393"/>
      <c r="MNA61" s="393"/>
      <c r="MNB61" s="393"/>
      <c r="MNC61" s="393"/>
      <c r="MND61" s="393"/>
      <c r="MNE61" s="393"/>
      <c r="MNF61" s="393"/>
      <c r="MNG61" s="393"/>
      <c r="MNH61" s="393"/>
      <c r="MNI61" s="393"/>
      <c r="MNJ61" s="393"/>
      <c r="MNK61" s="393"/>
      <c r="MNL61" s="393"/>
      <c r="MNM61" s="393"/>
      <c r="MNN61" s="393"/>
      <c r="MNO61" s="393"/>
      <c r="MNP61" s="393"/>
      <c r="MNQ61" s="393"/>
      <c r="MNR61" s="393"/>
      <c r="MNS61" s="393"/>
      <c r="MNT61" s="393"/>
      <c r="MNU61" s="393"/>
      <c r="MNV61" s="393"/>
      <c r="MNW61" s="393"/>
      <c r="MNX61" s="393"/>
      <c r="MNY61" s="393"/>
      <c r="MNZ61" s="393"/>
      <c r="MOA61" s="393"/>
      <c r="MOB61" s="393"/>
      <c r="MOC61" s="393"/>
      <c r="MOD61" s="393"/>
      <c r="MOE61" s="393"/>
      <c r="MOF61" s="393"/>
      <c r="MOG61" s="393"/>
      <c r="MOH61" s="393"/>
      <c r="MOI61" s="393"/>
      <c r="MOJ61" s="393"/>
      <c r="MOK61" s="393"/>
      <c r="MOL61" s="393"/>
      <c r="MOM61" s="393"/>
      <c r="MON61" s="393"/>
      <c r="MOO61" s="393"/>
      <c r="MOP61" s="393"/>
      <c r="MOQ61" s="393"/>
      <c r="MOR61" s="393"/>
      <c r="MOS61" s="393"/>
      <c r="MOT61" s="393"/>
      <c r="MOU61" s="393"/>
      <c r="MOV61" s="393"/>
      <c r="MOW61" s="393"/>
      <c r="MOX61" s="393"/>
      <c r="MOY61" s="393"/>
      <c r="MOZ61" s="393"/>
      <c r="MPA61" s="393"/>
      <c r="MPB61" s="393"/>
      <c r="MPC61" s="393"/>
      <c r="MPD61" s="393"/>
      <c r="MPE61" s="393"/>
      <c r="MPF61" s="393"/>
      <c r="MPG61" s="393"/>
      <c r="MPH61" s="393"/>
      <c r="MPI61" s="393"/>
      <c r="MPJ61" s="393"/>
      <c r="MPK61" s="393"/>
      <c r="MPL61" s="393"/>
      <c r="MPM61" s="393"/>
      <c r="MPN61" s="393"/>
      <c r="MPO61" s="393"/>
      <c r="MPP61" s="393"/>
      <c r="MPQ61" s="393"/>
      <c r="MPR61" s="393"/>
      <c r="MPS61" s="393"/>
      <c r="MPT61" s="393"/>
      <c r="MPU61" s="393"/>
      <c r="MPV61" s="393"/>
      <c r="MPW61" s="393"/>
      <c r="MPX61" s="393"/>
      <c r="MPY61" s="393"/>
      <c r="MPZ61" s="393"/>
      <c r="MQA61" s="393"/>
      <c r="MQB61" s="393"/>
      <c r="MQC61" s="393"/>
      <c r="MQD61" s="393"/>
      <c r="MQE61" s="393"/>
      <c r="MQF61" s="393"/>
      <c r="MQG61" s="393"/>
      <c r="MQH61" s="393"/>
      <c r="MQI61" s="393"/>
      <c r="MQJ61" s="393"/>
      <c r="MQK61" s="393"/>
      <c r="MQL61" s="393"/>
      <c r="MQM61" s="393"/>
      <c r="MQN61" s="393"/>
      <c r="MQO61" s="393"/>
      <c r="MQP61" s="393"/>
      <c r="MQQ61" s="393"/>
      <c r="MQR61" s="393"/>
      <c r="MQS61" s="393"/>
      <c r="MQT61" s="393"/>
      <c r="MQU61" s="393"/>
      <c r="MQV61" s="393"/>
      <c r="MQW61" s="393"/>
      <c r="MQX61" s="393"/>
      <c r="MQY61" s="393"/>
      <c r="MQZ61" s="393"/>
      <c r="MRA61" s="393"/>
      <c r="MRB61" s="393"/>
      <c r="MRC61" s="393"/>
      <c r="MRD61" s="393"/>
      <c r="MRE61" s="393"/>
      <c r="MRF61" s="393"/>
      <c r="MRG61" s="393"/>
      <c r="MRH61" s="393"/>
      <c r="MRI61" s="393"/>
      <c r="MRJ61" s="393"/>
      <c r="MRK61" s="393"/>
      <c r="MRL61" s="393"/>
      <c r="MRM61" s="393"/>
      <c r="MRN61" s="393"/>
      <c r="MRO61" s="393"/>
      <c r="MRP61" s="393"/>
      <c r="MRQ61" s="393"/>
      <c r="MRR61" s="393"/>
      <c r="MRS61" s="393"/>
      <c r="MRT61" s="393"/>
      <c r="MRU61" s="393"/>
      <c r="MRV61" s="393"/>
      <c r="MRW61" s="393"/>
      <c r="MRX61" s="393"/>
      <c r="MRY61" s="393"/>
      <c r="MRZ61" s="393"/>
      <c r="MSA61" s="393"/>
      <c r="MSB61" s="393"/>
      <c r="MSC61" s="393"/>
      <c r="MSD61" s="393"/>
      <c r="MSE61" s="393"/>
      <c r="MSF61" s="393"/>
      <c r="MSG61" s="393"/>
      <c r="MSH61" s="393"/>
      <c r="MSI61" s="393"/>
      <c r="MSJ61" s="393"/>
      <c r="MSK61" s="393"/>
      <c r="MSL61" s="393"/>
      <c r="MSM61" s="393"/>
      <c r="MSN61" s="393"/>
      <c r="MSO61" s="393"/>
      <c r="MSP61" s="393"/>
      <c r="MSQ61" s="393"/>
      <c r="MSR61" s="393"/>
      <c r="MSS61" s="393"/>
      <c r="MST61" s="393"/>
      <c r="MSU61" s="393"/>
      <c r="MSV61" s="393"/>
      <c r="MSW61" s="393"/>
      <c r="MSX61" s="393"/>
      <c r="MSY61" s="393"/>
      <c r="MSZ61" s="393"/>
      <c r="MTA61" s="393"/>
      <c r="MTB61" s="393"/>
      <c r="MTC61" s="393"/>
      <c r="MTD61" s="393"/>
      <c r="MTE61" s="393"/>
      <c r="MTF61" s="393"/>
      <c r="MTG61" s="393"/>
      <c r="MTH61" s="393"/>
      <c r="MTI61" s="393"/>
      <c r="MTJ61" s="393"/>
      <c r="MTK61" s="393"/>
      <c r="MTL61" s="393"/>
      <c r="MTM61" s="393"/>
      <c r="MTN61" s="393"/>
      <c r="MTO61" s="393"/>
      <c r="MTP61" s="393"/>
      <c r="MTQ61" s="393"/>
      <c r="MTR61" s="393"/>
      <c r="MTS61" s="393"/>
      <c r="MTT61" s="393"/>
      <c r="MTU61" s="393"/>
      <c r="MTV61" s="393"/>
      <c r="MTW61" s="393"/>
      <c r="MTX61" s="393"/>
      <c r="MTY61" s="393"/>
      <c r="MTZ61" s="393"/>
      <c r="MUA61" s="393"/>
      <c r="MUB61" s="393"/>
      <c r="MUC61" s="393"/>
      <c r="MUD61" s="393"/>
      <c r="MUE61" s="393"/>
      <c r="MUF61" s="393"/>
      <c r="MUG61" s="393"/>
      <c r="MUH61" s="393"/>
      <c r="MUI61" s="393"/>
      <c r="MUJ61" s="393"/>
      <c r="MUK61" s="393"/>
      <c r="MUL61" s="393"/>
      <c r="MUM61" s="393"/>
      <c r="MUN61" s="393"/>
      <c r="MUO61" s="393"/>
      <c r="MUP61" s="393"/>
      <c r="MUQ61" s="393"/>
      <c r="MUR61" s="393"/>
      <c r="MUS61" s="393"/>
      <c r="MUT61" s="393"/>
      <c r="MUU61" s="393"/>
      <c r="MUV61" s="393"/>
      <c r="MUW61" s="393"/>
      <c r="MUX61" s="393"/>
      <c r="MUY61" s="393"/>
      <c r="MUZ61" s="393"/>
      <c r="MVA61" s="393"/>
      <c r="MVB61" s="393"/>
      <c r="MVC61" s="393"/>
      <c r="MVD61" s="393"/>
      <c r="MVE61" s="393"/>
      <c r="MVF61" s="393"/>
      <c r="MVG61" s="393"/>
      <c r="MVH61" s="393"/>
      <c r="MVI61" s="393"/>
      <c r="MVJ61" s="393"/>
      <c r="MVK61" s="393"/>
      <c r="MVL61" s="393"/>
      <c r="MVM61" s="393"/>
      <c r="MVN61" s="393"/>
      <c r="MVO61" s="393"/>
      <c r="MVP61" s="393"/>
      <c r="MVQ61" s="393"/>
      <c r="MVR61" s="393"/>
      <c r="MVS61" s="393"/>
      <c r="MVT61" s="393"/>
      <c r="MVU61" s="393"/>
      <c r="MVV61" s="393"/>
      <c r="MVW61" s="393"/>
      <c r="MVX61" s="393"/>
      <c r="MVY61" s="393"/>
      <c r="MVZ61" s="393"/>
      <c r="MWA61" s="393"/>
      <c r="MWB61" s="393"/>
      <c r="MWC61" s="393"/>
      <c r="MWD61" s="393"/>
      <c r="MWE61" s="393"/>
      <c r="MWF61" s="393"/>
      <c r="MWG61" s="393"/>
      <c r="MWH61" s="393"/>
      <c r="MWI61" s="393"/>
      <c r="MWJ61" s="393"/>
      <c r="MWK61" s="393"/>
      <c r="MWL61" s="393"/>
      <c r="MWM61" s="393"/>
      <c r="MWN61" s="393"/>
      <c r="MWO61" s="393"/>
      <c r="MWP61" s="393"/>
      <c r="MWQ61" s="393"/>
      <c r="MWR61" s="393"/>
      <c r="MWS61" s="393"/>
      <c r="MWT61" s="393"/>
      <c r="MWU61" s="393"/>
      <c r="MWV61" s="393"/>
      <c r="MWW61" s="393"/>
      <c r="MWX61" s="393"/>
      <c r="MWY61" s="393"/>
      <c r="MWZ61" s="393"/>
      <c r="MXA61" s="393"/>
      <c r="MXB61" s="393"/>
      <c r="MXC61" s="393"/>
      <c r="MXD61" s="393"/>
      <c r="MXE61" s="393"/>
      <c r="MXF61" s="393"/>
      <c r="MXG61" s="393"/>
      <c r="MXH61" s="393"/>
      <c r="MXI61" s="393"/>
      <c r="MXJ61" s="393"/>
      <c r="MXK61" s="393"/>
      <c r="MXL61" s="393"/>
      <c r="MXM61" s="393"/>
      <c r="MXN61" s="393"/>
      <c r="MXO61" s="393"/>
      <c r="MXP61" s="393"/>
      <c r="MXQ61" s="393"/>
      <c r="MXR61" s="393"/>
      <c r="MXS61" s="393"/>
      <c r="MXT61" s="393"/>
      <c r="MXU61" s="393"/>
      <c r="MXV61" s="393"/>
      <c r="MXW61" s="393"/>
      <c r="MXX61" s="393"/>
      <c r="MXY61" s="393"/>
      <c r="MXZ61" s="393"/>
      <c r="MYA61" s="393"/>
      <c r="MYB61" s="393"/>
      <c r="MYC61" s="393"/>
      <c r="MYD61" s="393"/>
      <c r="MYE61" s="393"/>
      <c r="MYF61" s="393"/>
      <c r="MYG61" s="393"/>
      <c r="MYH61" s="393"/>
      <c r="MYI61" s="393"/>
      <c r="MYJ61" s="393"/>
      <c r="MYK61" s="393"/>
      <c r="MYL61" s="393"/>
      <c r="MYM61" s="393"/>
      <c r="MYN61" s="393"/>
      <c r="MYO61" s="393"/>
      <c r="MYP61" s="393"/>
      <c r="MYQ61" s="393"/>
      <c r="MYR61" s="393"/>
      <c r="MYS61" s="393"/>
      <c r="MYT61" s="393"/>
      <c r="MYU61" s="393"/>
      <c r="MYV61" s="393"/>
      <c r="MYW61" s="393"/>
      <c r="MYX61" s="393"/>
      <c r="MYY61" s="393"/>
      <c r="MYZ61" s="393"/>
      <c r="MZA61" s="393"/>
      <c r="MZB61" s="393"/>
      <c r="MZC61" s="393"/>
      <c r="MZD61" s="393"/>
      <c r="MZE61" s="393"/>
      <c r="MZF61" s="393"/>
      <c r="MZG61" s="393"/>
      <c r="MZH61" s="393"/>
      <c r="MZI61" s="393"/>
      <c r="MZJ61" s="393"/>
      <c r="MZK61" s="393"/>
      <c r="MZL61" s="393"/>
      <c r="MZM61" s="393"/>
      <c r="MZN61" s="393"/>
      <c r="MZO61" s="393"/>
      <c r="MZP61" s="393"/>
      <c r="MZQ61" s="393"/>
      <c r="MZR61" s="393"/>
      <c r="MZS61" s="393"/>
      <c r="MZT61" s="393"/>
      <c r="MZU61" s="393"/>
      <c r="MZV61" s="393"/>
      <c r="MZW61" s="393"/>
      <c r="MZX61" s="393"/>
      <c r="MZY61" s="393"/>
      <c r="MZZ61" s="393"/>
      <c r="NAA61" s="393"/>
      <c r="NAB61" s="393"/>
      <c r="NAC61" s="393"/>
      <c r="NAD61" s="393"/>
      <c r="NAE61" s="393"/>
      <c r="NAF61" s="393"/>
      <c r="NAG61" s="393"/>
      <c r="NAH61" s="393"/>
      <c r="NAI61" s="393"/>
      <c r="NAJ61" s="393"/>
      <c r="NAK61" s="393"/>
      <c r="NAL61" s="393"/>
      <c r="NAM61" s="393"/>
      <c r="NAN61" s="393"/>
      <c r="NAO61" s="393"/>
      <c r="NAP61" s="393"/>
      <c r="NAQ61" s="393"/>
      <c r="NAR61" s="393"/>
      <c r="NAS61" s="393"/>
      <c r="NAT61" s="393"/>
      <c r="NAU61" s="393"/>
      <c r="NAV61" s="393"/>
      <c r="NAW61" s="393"/>
      <c r="NAX61" s="393"/>
      <c r="NAY61" s="393"/>
      <c r="NAZ61" s="393"/>
      <c r="NBA61" s="393"/>
      <c r="NBB61" s="393"/>
      <c r="NBC61" s="393"/>
      <c r="NBD61" s="393"/>
      <c r="NBE61" s="393"/>
      <c r="NBF61" s="393"/>
      <c r="NBG61" s="393"/>
      <c r="NBH61" s="393"/>
      <c r="NBI61" s="393"/>
      <c r="NBJ61" s="393"/>
      <c r="NBK61" s="393"/>
      <c r="NBL61" s="393"/>
      <c r="NBM61" s="393"/>
      <c r="NBN61" s="393"/>
      <c r="NBO61" s="393"/>
      <c r="NBP61" s="393"/>
      <c r="NBQ61" s="393"/>
      <c r="NBR61" s="393"/>
      <c r="NBS61" s="393"/>
      <c r="NBT61" s="393"/>
      <c r="NBU61" s="393"/>
      <c r="NBV61" s="393"/>
      <c r="NBW61" s="393"/>
      <c r="NBX61" s="393"/>
      <c r="NBY61" s="393"/>
      <c r="NBZ61" s="393"/>
      <c r="NCA61" s="393"/>
      <c r="NCB61" s="393"/>
      <c r="NCC61" s="393"/>
      <c r="NCD61" s="393"/>
      <c r="NCE61" s="393"/>
      <c r="NCF61" s="393"/>
      <c r="NCG61" s="393"/>
      <c r="NCH61" s="393"/>
      <c r="NCI61" s="393"/>
      <c r="NCJ61" s="393"/>
      <c r="NCK61" s="393"/>
      <c r="NCL61" s="393"/>
      <c r="NCM61" s="393"/>
      <c r="NCN61" s="393"/>
      <c r="NCO61" s="393"/>
      <c r="NCP61" s="393"/>
      <c r="NCQ61" s="393"/>
      <c r="NCR61" s="393"/>
      <c r="NCS61" s="393"/>
      <c r="NCT61" s="393"/>
      <c r="NCU61" s="393"/>
      <c r="NCV61" s="393"/>
      <c r="NCW61" s="393"/>
      <c r="NCX61" s="393"/>
      <c r="NCY61" s="393"/>
      <c r="NCZ61" s="393"/>
      <c r="NDA61" s="393"/>
      <c r="NDB61" s="393"/>
      <c r="NDC61" s="393"/>
      <c r="NDD61" s="393"/>
      <c r="NDE61" s="393"/>
      <c r="NDF61" s="393"/>
      <c r="NDG61" s="393"/>
      <c r="NDH61" s="393"/>
      <c r="NDI61" s="393"/>
      <c r="NDJ61" s="393"/>
      <c r="NDK61" s="393"/>
      <c r="NDL61" s="393"/>
      <c r="NDM61" s="393"/>
      <c r="NDN61" s="393"/>
      <c r="NDO61" s="393"/>
      <c r="NDP61" s="393"/>
      <c r="NDQ61" s="393"/>
      <c r="NDR61" s="393"/>
      <c r="NDS61" s="393"/>
      <c r="NDT61" s="393"/>
      <c r="NDU61" s="393"/>
      <c r="NDV61" s="393"/>
      <c r="NDW61" s="393"/>
      <c r="NDX61" s="393"/>
      <c r="NDY61" s="393"/>
      <c r="NDZ61" s="393"/>
      <c r="NEA61" s="393"/>
      <c r="NEB61" s="393"/>
      <c r="NEC61" s="393"/>
      <c r="NED61" s="393"/>
      <c r="NEE61" s="393"/>
      <c r="NEF61" s="393"/>
      <c r="NEG61" s="393"/>
      <c r="NEH61" s="393"/>
      <c r="NEI61" s="393"/>
      <c r="NEJ61" s="393"/>
      <c r="NEK61" s="393"/>
      <c r="NEL61" s="393"/>
      <c r="NEM61" s="393"/>
      <c r="NEN61" s="393"/>
      <c r="NEO61" s="393"/>
      <c r="NEP61" s="393"/>
      <c r="NEQ61" s="393"/>
      <c r="NER61" s="393"/>
      <c r="NES61" s="393"/>
      <c r="NET61" s="393"/>
      <c r="NEU61" s="393"/>
      <c r="NEV61" s="393"/>
      <c r="NEW61" s="393"/>
      <c r="NEX61" s="393"/>
      <c r="NEY61" s="393"/>
      <c r="NEZ61" s="393"/>
      <c r="NFA61" s="393"/>
      <c r="NFB61" s="393"/>
      <c r="NFC61" s="393"/>
      <c r="NFD61" s="393"/>
      <c r="NFE61" s="393"/>
      <c r="NFF61" s="393"/>
      <c r="NFG61" s="393"/>
      <c r="NFH61" s="393"/>
      <c r="NFI61" s="393"/>
      <c r="NFJ61" s="393"/>
      <c r="NFK61" s="393"/>
      <c r="NFL61" s="393"/>
      <c r="NFM61" s="393"/>
      <c r="NFN61" s="393"/>
      <c r="NFO61" s="393"/>
      <c r="NFP61" s="393"/>
      <c r="NFQ61" s="393"/>
      <c r="NFR61" s="393"/>
      <c r="NFS61" s="393"/>
      <c r="NFT61" s="393"/>
      <c r="NFU61" s="393"/>
      <c r="NFV61" s="393"/>
      <c r="NFW61" s="393"/>
      <c r="NFX61" s="393"/>
      <c r="NFY61" s="393"/>
      <c r="NFZ61" s="393"/>
      <c r="NGA61" s="393"/>
      <c r="NGB61" s="393"/>
      <c r="NGC61" s="393"/>
      <c r="NGD61" s="393"/>
      <c r="NGE61" s="393"/>
      <c r="NGF61" s="393"/>
      <c r="NGG61" s="393"/>
      <c r="NGH61" s="393"/>
      <c r="NGI61" s="393"/>
      <c r="NGJ61" s="393"/>
      <c r="NGK61" s="393"/>
      <c r="NGL61" s="393"/>
      <c r="NGM61" s="393"/>
      <c r="NGN61" s="393"/>
      <c r="NGO61" s="393"/>
      <c r="NGP61" s="393"/>
      <c r="NGQ61" s="393"/>
      <c r="NGR61" s="393"/>
      <c r="NGS61" s="393"/>
      <c r="NGT61" s="393"/>
      <c r="NGU61" s="393"/>
      <c r="NGV61" s="393"/>
      <c r="NGW61" s="393"/>
      <c r="NGX61" s="393"/>
      <c r="NGY61" s="393"/>
      <c r="NGZ61" s="393"/>
      <c r="NHA61" s="393"/>
      <c r="NHB61" s="393"/>
      <c r="NHC61" s="393"/>
      <c r="NHD61" s="393"/>
      <c r="NHE61" s="393"/>
      <c r="NHF61" s="393"/>
      <c r="NHG61" s="393"/>
      <c r="NHH61" s="393"/>
      <c r="NHI61" s="393"/>
      <c r="NHJ61" s="393"/>
      <c r="NHK61" s="393"/>
      <c r="NHL61" s="393"/>
      <c r="NHM61" s="393"/>
      <c r="NHN61" s="393"/>
      <c r="NHO61" s="393"/>
      <c r="NHP61" s="393"/>
      <c r="NHQ61" s="393"/>
      <c r="NHR61" s="393"/>
      <c r="NHS61" s="393"/>
      <c r="NHT61" s="393"/>
      <c r="NHU61" s="393"/>
      <c r="NHV61" s="393"/>
      <c r="NHW61" s="393"/>
      <c r="NHX61" s="393"/>
      <c r="NHY61" s="393"/>
      <c r="NHZ61" s="393"/>
      <c r="NIA61" s="393"/>
      <c r="NIB61" s="393"/>
      <c r="NIC61" s="393"/>
      <c r="NID61" s="393"/>
      <c r="NIE61" s="393"/>
      <c r="NIF61" s="393"/>
      <c r="NIG61" s="393"/>
      <c r="NIH61" s="393"/>
      <c r="NII61" s="393"/>
      <c r="NIJ61" s="393"/>
      <c r="NIK61" s="393"/>
      <c r="NIL61" s="393"/>
      <c r="NIM61" s="393"/>
      <c r="NIN61" s="393"/>
      <c r="NIO61" s="393"/>
      <c r="NIP61" s="393"/>
      <c r="NIQ61" s="393"/>
      <c r="NIR61" s="393"/>
      <c r="NIS61" s="393"/>
      <c r="NIT61" s="393"/>
      <c r="NIU61" s="393"/>
      <c r="NIV61" s="393"/>
      <c r="NIW61" s="393"/>
      <c r="NIX61" s="393"/>
      <c r="NIY61" s="393"/>
      <c r="NIZ61" s="393"/>
      <c r="NJA61" s="393"/>
      <c r="NJB61" s="393"/>
      <c r="NJC61" s="393"/>
      <c r="NJD61" s="393"/>
      <c r="NJE61" s="393"/>
      <c r="NJF61" s="393"/>
      <c r="NJG61" s="393"/>
      <c r="NJH61" s="393"/>
      <c r="NJI61" s="393"/>
      <c r="NJJ61" s="393"/>
      <c r="NJK61" s="393"/>
      <c r="NJL61" s="393"/>
      <c r="NJM61" s="393"/>
      <c r="NJN61" s="393"/>
      <c r="NJO61" s="393"/>
      <c r="NJP61" s="393"/>
      <c r="NJQ61" s="393"/>
      <c r="NJR61" s="393"/>
      <c r="NJS61" s="393"/>
      <c r="NJT61" s="393"/>
      <c r="NJU61" s="393"/>
      <c r="NJV61" s="393"/>
      <c r="NJW61" s="393"/>
      <c r="NJX61" s="393"/>
      <c r="NJY61" s="393"/>
      <c r="NJZ61" s="393"/>
      <c r="NKA61" s="393"/>
      <c r="NKB61" s="393"/>
      <c r="NKC61" s="393"/>
      <c r="NKD61" s="393"/>
      <c r="NKE61" s="393"/>
      <c r="NKF61" s="393"/>
      <c r="NKG61" s="393"/>
      <c r="NKH61" s="393"/>
      <c r="NKI61" s="393"/>
      <c r="NKJ61" s="393"/>
      <c r="NKK61" s="393"/>
      <c r="NKL61" s="393"/>
      <c r="NKM61" s="393"/>
      <c r="NKN61" s="393"/>
      <c r="NKO61" s="393"/>
      <c r="NKP61" s="393"/>
      <c r="NKQ61" s="393"/>
      <c r="NKR61" s="393"/>
      <c r="NKS61" s="393"/>
      <c r="NKT61" s="393"/>
      <c r="NKU61" s="393"/>
      <c r="NKV61" s="393"/>
      <c r="NKW61" s="393"/>
      <c r="NKX61" s="393"/>
      <c r="NKY61" s="393"/>
      <c r="NKZ61" s="393"/>
      <c r="NLA61" s="393"/>
      <c r="NLB61" s="393"/>
      <c r="NLC61" s="393"/>
      <c r="NLD61" s="393"/>
      <c r="NLE61" s="393"/>
      <c r="NLF61" s="393"/>
      <c r="NLG61" s="393"/>
      <c r="NLH61" s="393"/>
      <c r="NLI61" s="393"/>
      <c r="NLJ61" s="393"/>
      <c r="NLK61" s="393"/>
      <c r="NLL61" s="393"/>
      <c r="NLM61" s="393"/>
      <c r="NLN61" s="393"/>
      <c r="NLO61" s="393"/>
      <c r="NLP61" s="393"/>
      <c r="NLQ61" s="393"/>
      <c r="NLR61" s="393"/>
      <c r="NLS61" s="393"/>
      <c r="NLT61" s="393"/>
      <c r="NLU61" s="393"/>
      <c r="NLV61" s="393"/>
      <c r="NLW61" s="393"/>
      <c r="NLX61" s="393"/>
      <c r="NLY61" s="393"/>
      <c r="NLZ61" s="393"/>
      <c r="NMA61" s="393"/>
      <c r="NMB61" s="393"/>
      <c r="NMC61" s="393"/>
      <c r="NMD61" s="393"/>
      <c r="NME61" s="393"/>
      <c r="NMF61" s="393"/>
      <c r="NMG61" s="393"/>
      <c r="NMH61" s="393"/>
      <c r="NMI61" s="393"/>
      <c r="NMJ61" s="393"/>
      <c r="NMK61" s="393"/>
      <c r="NML61" s="393"/>
      <c r="NMM61" s="393"/>
      <c r="NMN61" s="393"/>
      <c r="NMO61" s="393"/>
      <c r="NMP61" s="393"/>
      <c r="NMQ61" s="393"/>
      <c r="NMR61" s="393"/>
      <c r="NMS61" s="393"/>
      <c r="NMT61" s="393"/>
      <c r="NMU61" s="393"/>
      <c r="NMV61" s="393"/>
      <c r="NMW61" s="393"/>
      <c r="NMX61" s="393"/>
      <c r="NMY61" s="393"/>
      <c r="NMZ61" s="393"/>
      <c r="NNA61" s="393"/>
      <c r="NNB61" s="393"/>
      <c r="NNC61" s="393"/>
      <c r="NND61" s="393"/>
      <c r="NNE61" s="393"/>
      <c r="NNF61" s="393"/>
      <c r="NNG61" s="393"/>
      <c r="NNH61" s="393"/>
      <c r="NNI61" s="393"/>
      <c r="NNJ61" s="393"/>
      <c r="NNK61" s="393"/>
      <c r="NNL61" s="393"/>
      <c r="NNM61" s="393"/>
      <c r="NNN61" s="393"/>
      <c r="NNO61" s="393"/>
      <c r="NNP61" s="393"/>
      <c r="NNQ61" s="393"/>
      <c r="NNR61" s="393"/>
      <c r="NNS61" s="393"/>
      <c r="NNT61" s="393"/>
      <c r="NNU61" s="393"/>
      <c r="NNV61" s="393"/>
      <c r="NNW61" s="393"/>
      <c r="NNX61" s="393"/>
      <c r="NNY61" s="393"/>
      <c r="NNZ61" s="393"/>
      <c r="NOA61" s="393"/>
      <c r="NOB61" s="393"/>
      <c r="NOC61" s="393"/>
      <c r="NOD61" s="393"/>
      <c r="NOE61" s="393"/>
      <c r="NOF61" s="393"/>
      <c r="NOG61" s="393"/>
      <c r="NOH61" s="393"/>
      <c r="NOI61" s="393"/>
      <c r="NOJ61" s="393"/>
      <c r="NOK61" s="393"/>
      <c r="NOL61" s="393"/>
      <c r="NOM61" s="393"/>
      <c r="NON61" s="393"/>
      <c r="NOO61" s="393"/>
      <c r="NOP61" s="393"/>
      <c r="NOQ61" s="393"/>
      <c r="NOR61" s="393"/>
      <c r="NOS61" s="393"/>
      <c r="NOT61" s="393"/>
      <c r="NOU61" s="393"/>
      <c r="NOV61" s="393"/>
      <c r="NOW61" s="393"/>
      <c r="NOX61" s="393"/>
      <c r="NOY61" s="393"/>
      <c r="NOZ61" s="393"/>
      <c r="NPA61" s="393"/>
      <c r="NPB61" s="393"/>
      <c r="NPC61" s="393"/>
      <c r="NPD61" s="393"/>
      <c r="NPE61" s="393"/>
      <c r="NPF61" s="393"/>
      <c r="NPG61" s="393"/>
      <c r="NPH61" s="393"/>
      <c r="NPI61" s="393"/>
      <c r="NPJ61" s="393"/>
      <c r="NPK61" s="393"/>
      <c r="NPL61" s="393"/>
      <c r="NPM61" s="393"/>
      <c r="NPN61" s="393"/>
      <c r="NPO61" s="393"/>
      <c r="NPP61" s="393"/>
      <c r="NPQ61" s="393"/>
      <c r="NPR61" s="393"/>
      <c r="NPS61" s="393"/>
      <c r="NPT61" s="393"/>
      <c r="NPU61" s="393"/>
      <c r="NPV61" s="393"/>
      <c r="NPW61" s="393"/>
      <c r="NPX61" s="393"/>
      <c r="NPY61" s="393"/>
      <c r="NPZ61" s="393"/>
      <c r="NQA61" s="393"/>
      <c r="NQB61" s="393"/>
      <c r="NQC61" s="393"/>
      <c r="NQD61" s="393"/>
      <c r="NQE61" s="393"/>
      <c r="NQF61" s="393"/>
      <c r="NQG61" s="393"/>
      <c r="NQH61" s="393"/>
      <c r="NQI61" s="393"/>
      <c r="NQJ61" s="393"/>
      <c r="NQK61" s="393"/>
      <c r="NQL61" s="393"/>
      <c r="NQM61" s="393"/>
      <c r="NQN61" s="393"/>
      <c r="NQO61" s="393"/>
      <c r="NQP61" s="393"/>
      <c r="NQQ61" s="393"/>
      <c r="NQR61" s="393"/>
      <c r="NQS61" s="393"/>
      <c r="NQT61" s="393"/>
      <c r="NQU61" s="393"/>
      <c r="NQV61" s="393"/>
      <c r="NQW61" s="393"/>
      <c r="NQX61" s="393"/>
      <c r="NQY61" s="393"/>
      <c r="NQZ61" s="393"/>
      <c r="NRA61" s="393"/>
      <c r="NRB61" s="393"/>
      <c r="NRC61" s="393"/>
      <c r="NRD61" s="393"/>
      <c r="NRE61" s="393"/>
      <c r="NRF61" s="393"/>
      <c r="NRG61" s="393"/>
      <c r="NRH61" s="393"/>
      <c r="NRI61" s="393"/>
      <c r="NRJ61" s="393"/>
      <c r="NRK61" s="393"/>
      <c r="NRL61" s="393"/>
      <c r="NRM61" s="393"/>
      <c r="NRN61" s="393"/>
      <c r="NRO61" s="393"/>
      <c r="NRP61" s="393"/>
      <c r="NRQ61" s="393"/>
      <c r="NRR61" s="393"/>
      <c r="NRS61" s="393"/>
      <c r="NRT61" s="393"/>
      <c r="NRU61" s="393"/>
      <c r="NRV61" s="393"/>
      <c r="NRW61" s="393"/>
      <c r="NRX61" s="393"/>
      <c r="NRY61" s="393"/>
      <c r="NRZ61" s="393"/>
      <c r="NSA61" s="393"/>
      <c r="NSB61" s="393"/>
      <c r="NSC61" s="393"/>
      <c r="NSD61" s="393"/>
      <c r="NSE61" s="393"/>
      <c r="NSF61" s="393"/>
      <c r="NSG61" s="393"/>
      <c r="NSH61" s="393"/>
      <c r="NSI61" s="393"/>
      <c r="NSJ61" s="393"/>
      <c r="NSK61" s="393"/>
      <c r="NSL61" s="393"/>
      <c r="NSM61" s="393"/>
      <c r="NSN61" s="393"/>
      <c r="NSO61" s="393"/>
      <c r="NSP61" s="393"/>
      <c r="NSQ61" s="393"/>
      <c r="NSR61" s="393"/>
      <c r="NSS61" s="393"/>
      <c r="NST61" s="393"/>
      <c r="NSU61" s="393"/>
      <c r="NSV61" s="393"/>
      <c r="NSW61" s="393"/>
      <c r="NSX61" s="393"/>
      <c r="NSY61" s="393"/>
      <c r="NSZ61" s="393"/>
      <c r="NTA61" s="393"/>
      <c r="NTB61" s="393"/>
      <c r="NTC61" s="393"/>
      <c r="NTD61" s="393"/>
      <c r="NTE61" s="393"/>
      <c r="NTF61" s="393"/>
      <c r="NTG61" s="393"/>
      <c r="NTH61" s="393"/>
      <c r="NTI61" s="393"/>
      <c r="NTJ61" s="393"/>
      <c r="NTK61" s="393"/>
      <c r="NTL61" s="393"/>
      <c r="NTM61" s="393"/>
      <c r="NTN61" s="393"/>
      <c r="NTO61" s="393"/>
      <c r="NTP61" s="393"/>
      <c r="NTQ61" s="393"/>
      <c r="NTR61" s="393"/>
      <c r="NTS61" s="393"/>
      <c r="NTT61" s="393"/>
      <c r="NTU61" s="393"/>
      <c r="NTV61" s="393"/>
      <c r="NTW61" s="393"/>
      <c r="NTX61" s="393"/>
      <c r="NTY61" s="393"/>
      <c r="NTZ61" s="393"/>
      <c r="NUA61" s="393"/>
      <c r="NUB61" s="393"/>
      <c r="NUC61" s="393"/>
      <c r="NUD61" s="393"/>
      <c r="NUE61" s="393"/>
      <c r="NUF61" s="393"/>
      <c r="NUG61" s="393"/>
      <c r="NUH61" s="393"/>
      <c r="NUI61" s="393"/>
      <c r="NUJ61" s="393"/>
      <c r="NUK61" s="393"/>
      <c r="NUL61" s="393"/>
      <c r="NUM61" s="393"/>
      <c r="NUN61" s="393"/>
      <c r="NUO61" s="393"/>
      <c r="NUP61" s="393"/>
      <c r="NUQ61" s="393"/>
      <c r="NUR61" s="393"/>
      <c r="NUS61" s="393"/>
      <c r="NUT61" s="393"/>
      <c r="NUU61" s="393"/>
      <c r="NUV61" s="393"/>
      <c r="NUW61" s="393"/>
      <c r="NUX61" s="393"/>
      <c r="NUY61" s="393"/>
      <c r="NUZ61" s="393"/>
      <c r="NVA61" s="393"/>
      <c r="NVB61" s="393"/>
      <c r="NVC61" s="393"/>
      <c r="NVD61" s="393"/>
      <c r="NVE61" s="393"/>
      <c r="NVF61" s="393"/>
      <c r="NVG61" s="393"/>
      <c r="NVH61" s="393"/>
      <c r="NVI61" s="393"/>
      <c r="NVJ61" s="393"/>
      <c r="NVK61" s="393"/>
      <c r="NVL61" s="393"/>
      <c r="NVM61" s="393"/>
      <c r="NVN61" s="393"/>
      <c r="NVO61" s="393"/>
      <c r="NVP61" s="393"/>
      <c r="NVQ61" s="393"/>
      <c r="NVR61" s="393"/>
      <c r="NVS61" s="393"/>
      <c r="NVT61" s="393"/>
      <c r="NVU61" s="393"/>
      <c r="NVV61" s="393"/>
      <c r="NVW61" s="393"/>
      <c r="NVX61" s="393"/>
      <c r="NVY61" s="393"/>
      <c r="NVZ61" s="393"/>
      <c r="NWA61" s="393"/>
      <c r="NWB61" s="393"/>
      <c r="NWC61" s="393"/>
      <c r="NWD61" s="393"/>
      <c r="NWE61" s="393"/>
      <c r="NWF61" s="393"/>
      <c r="NWG61" s="393"/>
      <c r="NWH61" s="393"/>
      <c r="NWI61" s="393"/>
      <c r="NWJ61" s="393"/>
      <c r="NWK61" s="393"/>
      <c r="NWL61" s="393"/>
      <c r="NWM61" s="393"/>
      <c r="NWN61" s="393"/>
      <c r="NWO61" s="393"/>
      <c r="NWP61" s="393"/>
      <c r="NWQ61" s="393"/>
      <c r="NWR61" s="393"/>
      <c r="NWS61" s="393"/>
      <c r="NWT61" s="393"/>
      <c r="NWU61" s="393"/>
      <c r="NWV61" s="393"/>
      <c r="NWW61" s="393"/>
      <c r="NWX61" s="393"/>
      <c r="NWY61" s="393"/>
      <c r="NWZ61" s="393"/>
      <c r="NXA61" s="393"/>
      <c r="NXB61" s="393"/>
      <c r="NXC61" s="393"/>
      <c r="NXD61" s="393"/>
      <c r="NXE61" s="393"/>
      <c r="NXF61" s="393"/>
      <c r="NXG61" s="393"/>
      <c r="NXH61" s="393"/>
      <c r="NXI61" s="393"/>
      <c r="NXJ61" s="393"/>
      <c r="NXK61" s="393"/>
      <c r="NXL61" s="393"/>
      <c r="NXM61" s="393"/>
      <c r="NXN61" s="393"/>
      <c r="NXO61" s="393"/>
      <c r="NXP61" s="393"/>
      <c r="NXQ61" s="393"/>
      <c r="NXR61" s="393"/>
      <c r="NXS61" s="393"/>
      <c r="NXT61" s="393"/>
      <c r="NXU61" s="393"/>
      <c r="NXV61" s="393"/>
      <c r="NXW61" s="393"/>
      <c r="NXX61" s="393"/>
      <c r="NXY61" s="393"/>
      <c r="NXZ61" s="393"/>
      <c r="NYA61" s="393"/>
      <c r="NYB61" s="393"/>
      <c r="NYC61" s="393"/>
      <c r="NYD61" s="393"/>
      <c r="NYE61" s="393"/>
      <c r="NYF61" s="393"/>
      <c r="NYG61" s="393"/>
      <c r="NYH61" s="393"/>
      <c r="NYI61" s="393"/>
      <c r="NYJ61" s="393"/>
      <c r="NYK61" s="393"/>
      <c r="NYL61" s="393"/>
      <c r="NYM61" s="393"/>
      <c r="NYN61" s="393"/>
      <c r="NYO61" s="393"/>
      <c r="NYP61" s="393"/>
      <c r="NYQ61" s="393"/>
      <c r="NYR61" s="393"/>
      <c r="NYS61" s="393"/>
      <c r="NYT61" s="393"/>
      <c r="NYU61" s="393"/>
      <c r="NYV61" s="393"/>
      <c r="NYW61" s="393"/>
      <c r="NYX61" s="393"/>
      <c r="NYY61" s="393"/>
      <c r="NYZ61" s="393"/>
      <c r="NZA61" s="393"/>
      <c r="NZB61" s="393"/>
      <c r="NZC61" s="393"/>
      <c r="NZD61" s="393"/>
      <c r="NZE61" s="393"/>
      <c r="NZF61" s="393"/>
      <c r="NZG61" s="393"/>
      <c r="NZH61" s="393"/>
      <c r="NZI61" s="393"/>
      <c r="NZJ61" s="393"/>
      <c r="NZK61" s="393"/>
      <c r="NZL61" s="393"/>
      <c r="NZM61" s="393"/>
      <c r="NZN61" s="393"/>
      <c r="NZO61" s="393"/>
      <c r="NZP61" s="393"/>
      <c r="NZQ61" s="393"/>
      <c r="NZR61" s="393"/>
      <c r="NZS61" s="393"/>
      <c r="NZT61" s="393"/>
      <c r="NZU61" s="393"/>
      <c r="NZV61" s="393"/>
      <c r="NZW61" s="393"/>
      <c r="NZX61" s="393"/>
      <c r="NZY61" s="393"/>
      <c r="NZZ61" s="393"/>
      <c r="OAA61" s="393"/>
      <c r="OAB61" s="393"/>
      <c r="OAC61" s="393"/>
      <c r="OAD61" s="393"/>
      <c r="OAE61" s="393"/>
      <c r="OAF61" s="393"/>
      <c r="OAG61" s="393"/>
      <c r="OAH61" s="393"/>
      <c r="OAI61" s="393"/>
      <c r="OAJ61" s="393"/>
      <c r="OAK61" s="393"/>
      <c r="OAL61" s="393"/>
      <c r="OAM61" s="393"/>
      <c r="OAN61" s="393"/>
      <c r="OAO61" s="393"/>
      <c r="OAP61" s="393"/>
      <c r="OAQ61" s="393"/>
      <c r="OAR61" s="393"/>
      <c r="OAS61" s="393"/>
      <c r="OAT61" s="393"/>
      <c r="OAU61" s="393"/>
      <c r="OAV61" s="393"/>
      <c r="OAW61" s="393"/>
      <c r="OAX61" s="393"/>
      <c r="OAY61" s="393"/>
      <c r="OAZ61" s="393"/>
      <c r="OBA61" s="393"/>
      <c r="OBB61" s="393"/>
      <c r="OBC61" s="393"/>
      <c r="OBD61" s="393"/>
      <c r="OBE61" s="393"/>
      <c r="OBF61" s="393"/>
      <c r="OBG61" s="393"/>
      <c r="OBH61" s="393"/>
      <c r="OBI61" s="393"/>
      <c r="OBJ61" s="393"/>
      <c r="OBK61" s="393"/>
      <c r="OBL61" s="393"/>
      <c r="OBM61" s="393"/>
      <c r="OBN61" s="393"/>
      <c r="OBO61" s="393"/>
      <c r="OBP61" s="393"/>
      <c r="OBQ61" s="393"/>
      <c r="OBR61" s="393"/>
      <c r="OBS61" s="393"/>
      <c r="OBT61" s="393"/>
      <c r="OBU61" s="393"/>
      <c r="OBV61" s="393"/>
      <c r="OBW61" s="393"/>
      <c r="OBX61" s="393"/>
      <c r="OBY61" s="393"/>
      <c r="OBZ61" s="393"/>
      <c r="OCA61" s="393"/>
      <c r="OCB61" s="393"/>
      <c r="OCC61" s="393"/>
      <c r="OCD61" s="393"/>
      <c r="OCE61" s="393"/>
      <c r="OCF61" s="393"/>
      <c r="OCG61" s="393"/>
      <c r="OCH61" s="393"/>
      <c r="OCI61" s="393"/>
      <c r="OCJ61" s="393"/>
      <c r="OCK61" s="393"/>
      <c r="OCL61" s="393"/>
      <c r="OCM61" s="393"/>
      <c r="OCN61" s="393"/>
      <c r="OCO61" s="393"/>
      <c r="OCP61" s="393"/>
      <c r="OCQ61" s="393"/>
      <c r="OCR61" s="393"/>
      <c r="OCS61" s="393"/>
      <c r="OCT61" s="393"/>
      <c r="OCU61" s="393"/>
      <c r="OCV61" s="393"/>
      <c r="OCW61" s="393"/>
      <c r="OCX61" s="393"/>
      <c r="OCY61" s="393"/>
      <c r="OCZ61" s="393"/>
      <c r="ODA61" s="393"/>
      <c r="ODB61" s="393"/>
      <c r="ODC61" s="393"/>
      <c r="ODD61" s="393"/>
      <c r="ODE61" s="393"/>
      <c r="ODF61" s="393"/>
      <c r="ODG61" s="393"/>
      <c r="ODH61" s="393"/>
      <c r="ODI61" s="393"/>
      <c r="ODJ61" s="393"/>
      <c r="ODK61" s="393"/>
      <c r="ODL61" s="393"/>
      <c r="ODM61" s="393"/>
      <c r="ODN61" s="393"/>
      <c r="ODO61" s="393"/>
      <c r="ODP61" s="393"/>
      <c r="ODQ61" s="393"/>
      <c r="ODR61" s="393"/>
      <c r="ODS61" s="393"/>
      <c r="ODT61" s="393"/>
      <c r="ODU61" s="393"/>
      <c r="ODV61" s="393"/>
      <c r="ODW61" s="393"/>
      <c r="ODX61" s="393"/>
      <c r="ODY61" s="393"/>
      <c r="ODZ61" s="393"/>
      <c r="OEA61" s="393"/>
      <c r="OEB61" s="393"/>
      <c r="OEC61" s="393"/>
      <c r="OED61" s="393"/>
      <c r="OEE61" s="393"/>
      <c r="OEF61" s="393"/>
      <c r="OEG61" s="393"/>
      <c r="OEH61" s="393"/>
      <c r="OEI61" s="393"/>
      <c r="OEJ61" s="393"/>
      <c r="OEK61" s="393"/>
      <c r="OEL61" s="393"/>
      <c r="OEM61" s="393"/>
      <c r="OEN61" s="393"/>
      <c r="OEO61" s="393"/>
      <c r="OEP61" s="393"/>
      <c r="OEQ61" s="393"/>
      <c r="OER61" s="393"/>
      <c r="OES61" s="393"/>
      <c r="OET61" s="393"/>
      <c r="OEU61" s="393"/>
      <c r="OEV61" s="393"/>
      <c r="OEW61" s="393"/>
      <c r="OEX61" s="393"/>
      <c r="OEY61" s="393"/>
      <c r="OEZ61" s="393"/>
      <c r="OFA61" s="393"/>
      <c r="OFB61" s="393"/>
      <c r="OFC61" s="393"/>
      <c r="OFD61" s="393"/>
      <c r="OFE61" s="393"/>
      <c r="OFF61" s="393"/>
      <c r="OFG61" s="393"/>
      <c r="OFH61" s="393"/>
      <c r="OFI61" s="393"/>
      <c r="OFJ61" s="393"/>
      <c r="OFK61" s="393"/>
      <c r="OFL61" s="393"/>
      <c r="OFM61" s="393"/>
      <c r="OFN61" s="393"/>
      <c r="OFO61" s="393"/>
      <c r="OFP61" s="393"/>
      <c r="OFQ61" s="393"/>
      <c r="OFR61" s="393"/>
      <c r="OFS61" s="393"/>
      <c r="OFT61" s="393"/>
      <c r="OFU61" s="393"/>
      <c r="OFV61" s="393"/>
      <c r="OFW61" s="393"/>
      <c r="OFX61" s="393"/>
      <c r="OFY61" s="393"/>
      <c r="OFZ61" s="393"/>
      <c r="OGA61" s="393"/>
      <c r="OGB61" s="393"/>
      <c r="OGC61" s="393"/>
      <c r="OGD61" s="393"/>
      <c r="OGE61" s="393"/>
      <c r="OGF61" s="393"/>
      <c r="OGG61" s="393"/>
      <c r="OGH61" s="393"/>
      <c r="OGI61" s="393"/>
      <c r="OGJ61" s="393"/>
      <c r="OGK61" s="393"/>
      <c r="OGL61" s="393"/>
      <c r="OGM61" s="393"/>
      <c r="OGN61" s="393"/>
      <c r="OGO61" s="393"/>
      <c r="OGP61" s="393"/>
      <c r="OGQ61" s="393"/>
      <c r="OGR61" s="393"/>
      <c r="OGS61" s="393"/>
      <c r="OGT61" s="393"/>
      <c r="OGU61" s="393"/>
      <c r="OGV61" s="393"/>
      <c r="OGW61" s="393"/>
      <c r="OGX61" s="393"/>
      <c r="OGY61" s="393"/>
      <c r="OGZ61" s="393"/>
      <c r="OHA61" s="393"/>
      <c r="OHB61" s="393"/>
      <c r="OHC61" s="393"/>
      <c r="OHD61" s="393"/>
      <c r="OHE61" s="393"/>
      <c r="OHF61" s="393"/>
      <c r="OHG61" s="393"/>
      <c r="OHH61" s="393"/>
      <c r="OHI61" s="393"/>
      <c r="OHJ61" s="393"/>
      <c r="OHK61" s="393"/>
      <c r="OHL61" s="393"/>
      <c r="OHM61" s="393"/>
      <c r="OHN61" s="393"/>
      <c r="OHO61" s="393"/>
      <c r="OHP61" s="393"/>
      <c r="OHQ61" s="393"/>
      <c r="OHR61" s="393"/>
      <c r="OHS61" s="393"/>
      <c r="OHT61" s="393"/>
      <c r="OHU61" s="393"/>
      <c r="OHV61" s="393"/>
      <c r="OHW61" s="393"/>
      <c r="OHX61" s="393"/>
      <c r="OHY61" s="393"/>
      <c r="OHZ61" s="393"/>
      <c r="OIA61" s="393"/>
      <c r="OIB61" s="393"/>
      <c r="OIC61" s="393"/>
      <c r="OID61" s="393"/>
      <c r="OIE61" s="393"/>
      <c r="OIF61" s="393"/>
      <c r="OIG61" s="393"/>
      <c r="OIH61" s="393"/>
      <c r="OII61" s="393"/>
      <c r="OIJ61" s="393"/>
      <c r="OIK61" s="393"/>
      <c r="OIL61" s="393"/>
      <c r="OIM61" s="393"/>
      <c r="OIN61" s="393"/>
      <c r="OIO61" s="393"/>
      <c r="OIP61" s="393"/>
      <c r="OIQ61" s="393"/>
      <c r="OIR61" s="393"/>
      <c r="OIS61" s="393"/>
      <c r="OIT61" s="393"/>
      <c r="OIU61" s="393"/>
      <c r="OIV61" s="393"/>
      <c r="OIW61" s="393"/>
      <c r="OIX61" s="393"/>
      <c r="OIY61" s="393"/>
      <c r="OIZ61" s="393"/>
      <c r="OJA61" s="393"/>
      <c r="OJB61" s="393"/>
      <c r="OJC61" s="393"/>
      <c r="OJD61" s="393"/>
      <c r="OJE61" s="393"/>
      <c r="OJF61" s="393"/>
      <c r="OJG61" s="393"/>
      <c r="OJH61" s="393"/>
      <c r="OJI61" s="393"/>
      <c r="OJJ61" s="393"/>
      <c r="OJK61" s="393"/>
      <c r="OJL61" s="393"/>
      <c r="OJM61" s="393"/>
      <c r="OJN61" s="393"/>
      <c r="OJO61" s="393"/>
      <c r="OJP61" s="393"/>
      <c r="OJQ61" s="393"/>
      <c r="OJR61" s="393"/>
      <c r="OJS61" s="393"/>
      <c r="OJT61" s="393"/>
      <c r="OJU61" s="393"/>
      <c r="OJV61" s="393"/>
      <c r="OJW61" s="393"/>
      <c r="OJX61" s="393"/>
      <c r="OJY61" s="393"/>
      <c r="OJZ61" s="393"/>
      <c r="OKA61" s="393"/>
      <c r="OKB61" s="393"/>
      <c r="OKC61" s="393"/>
      <c r="OKD61" s="393"/>
      <c r="OKE61" s="393"/>
      <c r="OKF61" s="393"/>
      <c r="OKG61" s="393"/>
      <c r="OKH61" s="393"/>
      <c r="OKI61" s="393"/>
      <c r="OKJ61" s="393"/>
      <c r="OKK61" s="393"/>
      <c r="OKL61" s="393"/>
      <c r="OKM61" s="393"/>
      <c r="OKN61" s="393"/>
      <c r="OKO61" s="393"/>
      <c r="OKP61" s="393"/>
      <c r="OKQ61" s="393"/>
      <c r="OKR61" s="393"/>
      <c r="OKS61" s="393"/>
      <c r="OKT61" s="393"/>
      <c r="OKU61" s="393"/>
      <c r="OKV61" s="393"/>
      <c r="OKW61" s="393"/>
      <c r="OKX61" s="393"/>
      <c r="OKY61" s="393"/>
      <c r="OKZ61" s="393"/>
      <c r="OLA61" s="393"/>
      <c r="OLB61" s="393"/>
      <c r="OLC61" s="393"/>
      <c r="OLD61" s="393"/>
      <c r="OLE61" s="393"/>
      <c r="OLF61" s="393"/>
      <c r="OLG61" s="393"/>
      <c r="OLH61" s="393"/>
      <c r="OLI61" s="393"/>
      <c r="OLJ61" s="393"/>
      <c r="OLK61" s="393"/>
      <c r="OLL61" s="393"/>
      <c r="OLM61" s="393"/>
      <c r="OLN61" s="393"/>
      <c r="OLO61" s="393"/>
      <c r="OLP61" s="393"/>
      <c r="OLQ61" s="393"/>
      <c r="OLR61" s="393"/>
      <c r="OLS61" s="393"/>
      <c r="OLT61" s="393"/>
      <c r="OLU61" s="393"/>
      <c r="OLV61" s="393"/>
      <c r="OLW61" s="393"/>
      <c r="OLX61" s="393"/>
      <c r="OLY61" s="393"/>
      <c r="OLZ61" s="393"/>
      <c r="OMA61" s="393"/>
      <c r="OMB61" s="393"/>
      <c r="OMC61" s="393"/>
      <c r="OMD61" s="393"/>
      <c r="OME61" s="393"/>
      <c r="OMF61" s="393"/>
      <c r="OMG61" s="393"/>
      <c r="OMH61" s="393"/>
      <c r="OMI61" s="393"/>
      <c r="OMJ61" s="393"/>
      <c r="OMK61" s="393"/>
      <c r="OML61" s="393"/>
      <c r="OMM61" s="393"/>
      <c r="OMN61" s="393"/>
      <c r="OMO61" s="393"/>
      <c r="OMP61" s="393"/>
      <c r="OMQ61" s="393"/>
      <c r="OMR61" s="393"/>
      <c r="OMS61" s="393"/>
      <c r="OMT61" s="393"/>
      <c r="OMU61" s="393"/>
      <c r="OMV61" s="393"/>
      <c r="OMW61" s="393"/>
      <c r="OMX61" s="393"/>
      <c r="OMY61" s="393"/>
      <c r="OMZ61" s="393"/>
      <c r="ONA61" s="393"/>
      <c r="ONB61" s="393"/>
      <c r="ONC61" s="393"/>
      <c r="OND61" s="393"/>
      <c r="ONE61" s="393"/>
      <c r="ONF61" s="393"/>
      <c r="ONG61" s="393"/>
      <c r="ONH61" s="393"/>
      <c r="ONI61" s="393"/>
      <c r="ONJ61" s="393"/>
      <c r="ONK61" s="393"/>
      <c r="ONL61" s="393"/>
      <c r="ONM61" s="393"/>
      <c r="ONN61" s="393"/>
      <c r="ONO61" s="393"/>
      <c r="ONP61" s="393"/>
      <c r="ONQ61" s="393"/>
      <c r="ONR61" s="393"/>
      <c r="ONS61" s="393"/>
      <c r="ONT61" s="393"/>
      <c r="ONU61" s="393"/>
      <c r="ONV61" s="393"/>
      <c r="ONW61" s="393"/>
      <c r="ONX61" s="393"/>
      <c r="ONY61" s="393"/>
      <c r="ONZ61" s="393"/>
      <c r="OOA61" s="393"/>
      <c r="OOB61" s="393"/>
      <c r="OOC61" s="393"/>
      <c r="OOD61" s="393"/>
      <c r="OOE61" s="393"/>
      <c r="OOF61" s="393"/>
      <c r="OOG61" s="393"/>
      <c r="OOH61" s="393"/>
      <c r="OOI61" s="393"/>
      <c r="OOJ61" s="393"/>
      <c r="OOK61" s="393"/>
      <c r="OOL61" s="393"/>
      <c r="OOM61" s="393"/>
      <c r="OON61" s="393"/>
      <c r="OOO61" s="393"/>
      <c r="OOP61" s="393"/>
      <c r="OOQ61" s="393"/>
      <c r="OOR61" s="393"/>
      <c r="OOS61" s="393"/>
      <c r="OOT61" s="393"/>
      <c r="OOU61" s="393"/>
      <c r="OOV61" s="393"/>
      <c r="OOW61" s="393"/>
      <c r="OOX61" s="393"/>
      <c r="OOY61" s="393"/>
      <c r="OOZ61" s="393"/>
      <c r="OPA61" s="393"/>
      <c r="OPB61" s="393"/>
      <c r="OPC61" s="393"/>
      <c r="OPD61" s="393"/>
      <c r="OPE61" s="393"/>
      <c r="OPF61" s="393"/>
      <c r="OPG61" s="393"/>
      <c r="OPH61" s="393"/>
      <c r="OPI61" s="393"/>
      <c r="OPJ61" s="393"/>
      <c r="OPK61" s="393"/>
      <c r="OPL61" s="393"/>
      <c r="OPM61" s="393"/>
      <c r="OPN61" s="393"/>
      <c r="OPO61" s="393"/>
      <c r="OPP61" s="393"/>
      <c r="OPQ61" s="393"/>
      <c r="OPR61" s="393"/>
      <c r="OPS61" s="393"/>
      <c r="OPT61" s="393"/>
      <c r="OPU61" s="393"/>
      <c r="OPV61" s="393"/>
      <c r="OPW61" s="393"/>
      <c r="OPX61" s="393"/>
      <c r="OPY61" s="393"/>
      <c r="OPZ61" s="393"/>
      <c r="OQA61" s="393"/>
      <c r="OQB61" s="393"/>
      <c r="OQC61" s="393"/>
      <c r="OQD61" s="393"/>
      <c r="OQE61" s="393"/>
      <c r="OQF61" s="393"/>
      <c r="OQG61" s="393"/>
      <c r="OQH61" s="393"/>
      <c r="OQI61" s="393"/>
      <c r="OQJ61" s="393"/>
      <c r="OQK61" s="393"/>
      <c r="OQL61" s="393"/>
      <c r="OQM61" s="393"/>
      <c r="OQN61" s="393"/>
      <c r="OQO61" s="393"/>
      <c r="OQP61" s="393"/>
      <c r="OQQ61" s="393"/>
      <c r="OQR61" s="393"/>
      <c r="OQS61" s="393"/>
      <c r="OQT61" s="393"/>
      <c r="OQU61" s="393"/>
      <c r="OQV61" s="393"/>
      <c r="OQW61" s="393"/>
      <c r="OQX61" s="393"/>
      <c r="OQY61" s="393"/>
      <c r="OQZ61" s="393"/>
      <c r="ORA61" s="393"/>
      <c r="ORB61" s="393"/>
      <c r="ORC61" s="393"/>
      <c r="ORD61" s="393"/>
      <c r="ORE61" s="393"/>
      <c r="ORF61" s="393"/>
      <c r="ORG61" s="393"/>
      <c r="ORH61" s="393"/>
      <c r="ORI61" s="393"/>
      <c r="ORJ61" s="393"/>
      <c r="ORK61" s="393"/>
      <c r="ORL61" s="393"/>
      <c r="ORM61" s="393"/>
      <c r="ORN61" s="393"/>
      <c r="ORO61" s="393"/>
      <c r="ORP61" s="393"/>
      <c r="ORQ61" s="393"/>
      <c r="ORR61" s="393"/>
      <c r="ORS61" s="393"/>
      <c r="ORT61" s="393"/>
      <c r="ORU61" s="393"/>
      <c r="ORV61" s="393"/>
      <c r="ORW61" s="393"/>
      <c r="ORX61" s="393"/>
      <c r="ORY61" s="393"/>
      <c r="ORZ61" s="393"/>
      <c r="OSA61" s="393"/>
      <c r="OSB61" s="393"/>
      <c r="OSC61" s="393"/>
      <c r="OSD61" s="393"/>
      <c r="OSE61" s="393"/>
      <c r="OSF61" s="393"/>
      <c r="OSG61" s="393"/>
      <c r="OSH61" s="393"/>
      <c r="OSI61" s="393"/>
      <c r="OSJ61" s="393"/>
      <c r="OSK61" s="393"/>
      <c r="OSL61" s="393"/>
      <c r="OSM61" s="393"/>
      <c r="OSN61" s="393"/>
      <c r="OSO61" s="393"/>
      <c r="OSP61" s="393"/>
      <c r="OSQ61" s="393"/>
      <c r="OSR61" s="393"/>
      <c r="OSS61" s="393"/>
      <c r="OST61" s="393"/>
      <c r="OSU61" s="393"/>
      <c r="OSV61" s="393"/>
      <c r="OSW61" s="393"/>
      <c r="OSX61" s="393"/>
      <c r="OSY61" s="393"/>
      <c r="OSZ61" s="393"/>
      <c r="OTA61" s="393"/>
      <c r="OTB61" s="393"/>
      <c r="OTC61" s="393"/>
      <c r="OTD61" s="393"/>
      <c r="OTE61" s="393"/>
      <c r="OTF61" s="393"/>
      <c r="OTG61" s="393"/>
      <c r="OTH61" s="393"/>
      <c r="OTI61" s="393"/>
      <c r="OTJ61" s="393"/>
      <c r="OTK61" s="393"/>
      <c r="OTL61" s="393"/>
      <c r="OTM61" s="393"/>
      <c r="OTN61" s="393"/>
      <c r="OTO61" s="393"/>
      <c r="OTP61" s="393"/>
      <c r="OTQ61" s="393"/>
      <c r="OTR61" s="393"/>
      <c r="OTS61" s="393"/>
      <c r="OTT61" s="393"/>
      <c r="OTU61" s="393"/>
      <c r="OTV61" s="393"/>
      <c r="OTW61" s="393"/>
      <c r="OTX61" s="393"/>
      <c r="OTY61" s="393"/>
      <c r="OTZ61" s="393"/>
      <c r="OUA61" s="393"/>
      <c r="OUB61" s="393"/>
      <c r="OUC61" s="393"/>
      <c r="OUD61" s="393"/>
      <c r="OUE61" s="393"/>
      <c r="OUF61" s="393"/>
      <c r="OUG61" s="393"/>
      <c r="OUH61" s="393"/>
      <c r="OUI61" s="393"/>
      <c r="OUJ61" s="393"/>
      <c r="OUK61" s="393"/>
      <c r="OUL61" s="393"/>
      <c r="OUM61" s="393"/>
      <c r="OUN61" s="393"/>
      <c r="OUO61" s="393"/>
      <c r="OUP61" s="393"/>
      <c r="OUQ61" s="393"/>
      <c r="OUR61" s="393"/>
      <c r="OUS61" s="393"/>
      <c r="OUT61" s="393"/>
      <c r="OUU61" s="393"/>
      <c r="OUV61" s="393"/>
      <c r="OUW61" s="393"/>
      <c r="OUX61" s="393"/>
      <c r="OUY61" s="393"/>
      <c r="OUZ61" s="393"/>
      <c r="OVA61" s="393"/>
      <c r="OVB61" s="393"/>
      <c r="OVC61" s="393"/>
      <c r="OVD61" s="393"/>
      <c r="OVE61" s="393"/>
      <c r="OVF61" s="393"/>
      <c r="OVG61" s="393"/>
      <c r="OVH61" s="393"/>
      <c r="OVI61" s="393"/>
      <c r="OVJ61" s="393"/>
      <c r="OVK61" s="393"/>
      <c r="OVL61" s="393"/>
      <c r="OVM61" s="393"/>
      <c r="OVN61" s="393"/>
      <c r="OVO61" s="393"/>
      <c r="OVP61" s="393"/>
      <c r="OVQ61" s="393"/>
      <c r="OVR61" s="393"/>
      <c r="OVS61" s="393"/>
      <c r="OVT61" s="393"/>
      <c r="OVU61" s="393"/>
      <c r="OVV61" s="393"/>
      <c r="OVW61" s="393"/>
      <c r="OVX61" s="393"/>
      <c r="OVY61" s="393"/>
      <c r="OVZ61" s="393"/>
      <c r="OWA61" s="393"/>
      <c r="OWB61" s="393"/>
      <c r="OWC61" s="393"/>
      <c r="OWD61" s="393"/>
      <c r="OWE61" s="393"/>
      <c r="OWF61" s="393"/>
      <c r="OWG61" s="393"/>
      <c r="OWH61" s="393"/>
      <c r="OWI61" s="393"/>
      <c r="OWJ61" s="393"/>
      <c r="OWK61" s="393"/>
      <c r="OWL61" s="393"/>
      <c r="OWM61" s="393"/>
      <c r="OWN61" s="393"/>
      <c r="OWO61" s="393"/>
      <c r="OWP61" s="393"/>
      <c r="OWQ61" s="393"/>
      <c r="OWR61" s="393"/>
      <c r="OWS61" s="393"/>
      <c r="OWT61" s="393"/>
      <c r="OWU61" s="393"/>
      <c r="OWV61" s="393"/>
      <c r="OWW61" s="393"/>
      <c r="OWX61" s="393"/>
      <c r="OWY61" s="393"/>
      <c r="OWZ61" s="393"/>
      <c r="OXA61" s="393"/>
      <c r="OXB61" s="393"/>
      <c r="OXC61" s="393"/>
      <c r="OXD61" s="393"/>
      <c r="OXE61" s="393"/>
      <c r="OXF61" s="393"/>
      <c r="OXG61" s="393"/>
      <c r="OXH61" s="393"/>
      <c r="OXI61" s="393"/>
      <c r="OXJ61" s="393"/>
      <c r="OXK61" s="393"/>
      <c r="OXL61" s="393"/>
      <c r="OXM61" s="393"/>
      <c r="OXN61" s="393"/>
      <c r="OXO61" s="393"/>
      <c r="OXP61" s="393"/>
      <c r="OXQ61" s="393"/>
      <c r="OXR61" s="393"/>
      <c r="OXS61" s="393"/>
      <c r="OXT61" s="393"/>
      <c r="OXU61" s="393"/>
      <c r="OXV61" s="393"/>
      <c r="OXW61" s="393"/>
      <c r="OXX61" s="393"/>
      <c r="OXY61" s="393"/>
      <c r="OXZ61" s="393"/>
      <c r="OYA61" s="393"/>
      <c r="OYB61" s="393"/>
      <c r="OYC61" s="393"/>
      <c r="OYD61" s="393"/>
      <c r="OYE61" s="393"/>
      <c r="OYF61" s="393"/>
      <c r="OYG61" s="393"/>
      <c r="OYH61" s="393"/>
      <c r="OYI61" s="393"/>
      <c r="OYJ61" s="393"/>
      <c r="OYK61" s="393"/>
      <c r="OYL61" s="393"/>
      <c r="OYM61" s="393"/>
      <c r="OYN61" s="393"/>
      <c r="OYO61" s="393"/>
      <c r="OYP61" s="393"/>
      <c r="OYQ61" s="393"/>
      <c r="OYR61" s="393"/>
      <c r="OYS61" s="393"/>
      <c r="OYT61" s="393"/>
      <c r="OYU61" s="393"/>
      <c r="OYV61" s="393"/>
      <c r="OYW61" s="393"/>
      <c r="OYX61" s="393"/>
      <c r="OYY61" s="393"/>
      <c r="OYZ61" s="393"/>
      <c r="OZA61" s="393"/>
      <c r="OZB61" s="393"/>
      <c r="OZC61" s="393"/>
      <c r="OZD61" s="393"/>
      <c r="OZE61" s="393"/>
      <c r="OZF61" s="393"/>
      <c r="OZG61" s="393"/>
      <c r="OZH61" s="393"/>
      <c r="OZI61" s="393"/>
      <c r="OZJ61" s="393"/>
      <c r="OZK61" s="393"/>
      <c r="OZL61" s="393"/>
      <c r="OZM61" s="393"/>
      <c r="OZN61" s="393"/>
      <c r="OZO61" s="393"/>
      <c r="OZP61" s="393"/>
      <c r="OZQ61" s="393"/>
      <c r="OZR61" s="393"/>
      <c r="OZS61" s="393"/>
      <c r="OZT61" s="393"/>
      <c r="OZU61" s="393"/>
      <c r="OZV61" s="393"/>
      <c r="OZW61" s="393"/>
      <c r="OZX61" s="393"/>
      <c r="OZY61" s="393"/>
      <c r="OZZ61" s="393"/>
      <c r="PAA61" s="393"/>
      <c r="PAB61" s="393"/>
      <c r="PAC61" s="393"/>
      <c r="PAD61" s="393"/>
      <c r="PAE61" s="393"/>
      <c r="PAF61" s="393"/>
      <c r="PAG61" s="393"/>
      <c r="PAH61" s="393"/>
      <c r="PAI61" s="393"/>
      <c r="PAJ61" s="393"/>
      <c r="PAK61" s="393"/>
      <c r="PAL61" s="393"/>
      <c r="PAM61" s="393"/>
      <c r="PAN61" s="393"/>
      <c r="PAO61" s="393"/>
      <c r="PAP61" s="393"/>
      <c r="PAQ61" s="393"/>
      <c r="PAR61" s="393"/>
      <c r="PAS61" s="393"/>
      <c r="PAT61" s="393"/>
      <c r="PAU61" s="393"/>
      <c r="PAV61" s="393"/>
      <c r="PAW61" s="393"/>
      <c r="PAX61" s="393"/>
      <c r="PAY61" s="393"/>
      <c r="PAZ61" s="393"/>
      <c r="PBA61" s="393"/>
      <c r="PBB61" s="393"/>
      <c r="PBC61" s="393"/>
      <c r="PBD61" s="393"/>
      <c r="PBE61" s="393"/>
      <c r="PBF61" s="393"/>
      <c r="PBG61" s="393"/>
      <c r="PBH61" s="393"/>
      <c r="PBI61" s="393"/>
      <c r="PBJ61" s="393"/>
      <c r="PBK61" s="393"/>
      <c r="PBL61" s="393"/>
      <c r="PBM61" s="393"/>
      <c r="PBN61" s="393"/>
      <c r="PBO61" s="393"/>
      <c r="PBP61" s="393"/>
      <c r="PBQ61" s="393"/>
      <c r="PBR61" s="393"/>
      <c r="PBS61" s="393"/>
      <c r="PBT61" s="393"/>
      <c r="PBU61" s="393"/>
      <c r="PBV61" s="393"/>
      <c r="PBW61" s="393"/>
      <c r="PBX61" s="393"/>
      <c r="PBY61" s="393"/>
      <c r="PBZ61" s="393"/>
      <c r="PCA61" s="393"/>
      <c r="PCB61" s="393"/>
      <c r="PCC61" s="393"/>
      <c r="PCD61" s="393"/>
      <c r="PCE61" s="393"/>
      <c r="PCF61" s="393"/>
      <c r="PCG61" s="393"/>
      <c r="PCH61" s="393"/>
      <c r="PCI61" s="393"/>
      <c r="PCJ61" s="393"/>
      <c r="PCK61" s="393"/>
      <c r="PCL61" s="393"/>
      <c r="PCM61" s="393"/>
      <c r="PCN61" s="393"/>
      <c r="PCO61" s="393"/>
      <c r="PCP61" s="393"/>
      <c r="PCQ61" s="393"/>
      <c r="PCR61" s="393"/>
      <c r="PCS61" s="393"/>
      <c r="PCT61" s="393"/>
      <c r="PCU61" s="393"/>
      <c r="PCV61" s="393"/>
      <c r="PCW61" s="393"/>
      <c r="PCX61" s="393"/>
      <c r="PCY61" s="393"/>
      <c r="PCZ61" s="393"/>
      <c r="PDA61" s="393"/>
      <c r="PDB61" s="393"/>
      <c r="PDC61" s="393"/>
      <c r="PDD61" s="393"/>
      <c r="PDE61" s="393"/>
      <c r="PDF61" s="393"/>
      <c r="PDG61" s="393"/>
      <c r="PDH61" s="393"/>
      <c r="PDI61" s="393"/>
      <c r="PDJ61" s="393"/>
      <c r="PDK61" s="393"/>
      <c r="PDL61" s="393"/>
      <c r="PDM61" s="393"/>
      <c r="PDN61" s="393"/>
      <c r="PDO61" s="393"/>
      <c r="PDP61" s="393"/>
      <c r="PDQ61" s="393"/>
      <c r="PDR61" s="393"/>
      <c r="PDS61" s="393"/>
      <c r="PDT61" s="393"/>
      <c r="PDU61" s="393"/>
      <c r="PDV61" s="393"/>
      <c r="PDW61" s="393"/>
      <c r="PDX61" s="393"/>
      <c r="PDY61" s="393"/>
      <c r="PDZ61" s="393"/>
      <c r="PEA61" s="393"/>
      <c r="PEB61" s="393"/>
      <c r="PEC61" s="393"/>
      <c r="PED61" s="393"/>
      <c r="PEE61" s="393"/>
      <c r="PEF61" s="393"/>
      <c r="PEG61" s="393"/>
      <c r="PEH61" s="393"/>
      <c r="PEI61" s="393"/>
      <c r="PEJ61" s="393"/>
      <c r="PEK61" s="393"/>
      <c r="PEL61" s="393"/>
      <c r="PEM61" s="393"/>
      <c r="PEN61" s="393"/>
      <c r="PEO61" s="393"/>
      <c r="PEP61" s="393"/>
      <c r="PEQ61" s="393"/>
      <c r="PER61" s="393"/>
      <c r="PES61" s="393"/>
      <c r="PET61" s="393"/>
      <c r="PEU61" s="393"/>
      <c r="PEV61" s="393"/>
      <c r="PEW61" s="393"/>
      <c r="PEX61" s="393"/>
      <c r="PEY61" s="393"/>
      <c r="PEZ61" s="393"/>
      <c r="PFA61" s="393"/>
      <c r="PFB61" s="393"/>
      <c r="PFC61" s="393"/>
      <c r="PFD61" s="393"/>
      <c r="PFE61" s="393"/>
      <c r="PFF61" s="393"/>
      <c r="PFG61" s="393"/>
      <c r="PFH61" s="393"/>
      <c r="PFI61" s="393"/>
      <c r="PFJ61" s="393"/>
      <c r="PFK61" s="393"/>
      <c r="PFL61" s="393"/>
      <c r="PFM61" s="393"/>
      <c r="PFN61" s="393"/>
      <c r="PFO61" s="393"/>
      <c r="PFP61" s="393"/>
      <c r="PFQ61" s="393"/>
      <c r="PFR61" s="393"/>
      <c r="PFS61" s="393"/>
      <c r="PFT61" s="393"/>
      <c r="PFU61" s="393"/>
      <c r="PFV61" s="393"/>
      <c r="PFW61" s="393"/>
      <c r="PFX61" s="393"/>
      <c r="PFY61" s="393"/>
      <c r="PFZ61" s="393"/>
      <c r="PGA61" s="393"/>
      <c r="PGB61" s="393"/>
      <c r="PGC61" s="393"/>
      <c r="PGD61" s="393"/>
      <c r="PGE61" s="393"/>
      <c r="PGF61" s="393"/>
      <c r="PGG61" s="393"/>
      <c r="PGH61" s="393"/>
      <c r="PGI61" s="393"/>
      <c r="PGJ61" s="393"/>
      <c r="PGK61" s="393"/>
      <c r="PGL61" s="393"/>
      <c r="PGM61" s="393"/>
      <c r="PGN61" s="393"/>
      <c r="PGO61" s="393"/>
      <c r="PGP61" s="393"/>
      <c r="PGQ61" s="393"/>
      <c r="PGR61" s="393"/>
      <c r="PGS61" s="393"/>
      <c r="PGT61" s="393"/>
      <c r="PGU61" s="393"/>
      <c r="PGV61" s="393"/>
      <c r="PGW61" s="393"/>
      <c r="PGX61" s="393"/>
      <c r="PGY61" s="393"/>
      <c r="PGZ61" s="393"/>
      <c r="PHA61" s="393"/>
      <c r="PHB61" s="393"/>
      <c r="PHC61" s="393"/>
      <c r="PHD61" s="393"/>
      <c r="PHE61" s="393"/>
      <c r="PHF61" s="393"/>
      <c r="PHG61" s="393"/>
      <c r="PHH61" s="393"/>
      <c r="PHI61" s="393"/>
      <c r="PHJ61" s="393"/>
      <c r="PHK61" s="393"/>
      <c r="PHL61" s="393"/>
      <c r="PHM61" s="393"/>
      <c r="PHN61" s="393"/>
      <c r="PHO61" s="393"/>
      <c r="PHP61" s="393"/>
      <c r="PHQ61" s="393"/>
      <c r="PHR61" s="393"/>
      <c r="PHS61" s="393"/>
      <c r="PHT61" s="393"/>
      <c r="PHU61" s="393"/>
      <c r="PHV61" s="393"/>
      <c r="PHW61" s="393"/>
      <c r="PHX61" s="393"/>
      <c r="PHY61" s="393"/>
      <c r="PHZ61" s="393"/>
      <c r="PIA61" s="393"/>
      <c r="PIB61" s="393"/>
      <c r="PIC61" s="393"/>
      <c r="PID61" s="393"/>
      <c r="PIE61" s="393"/>
      <c r="PIF61" s="393"/>
      <c r="PIG61" s="393"/>
      <c r="PIH61" s="393"/>
      <c r="PII61" s="393"/>
      <c r="PIJ61" s="393"/>
      <c r="PIK61" s="393"/>
      <c r="PIL61" s="393"/>
      <c r="PIM61" s="393"/>
      <c r="PIN61" s="393"/>
      <c r="PIO61" s="393"/>
      <c r="PIP61" s="393"/>
      <c r="PIQ61" s="393"/>
      <c r="PIR61" s="393"/>
      <c r="PIS61" s="393"/>
      <c r="PIT61" s="393"/>
      <c r="PIU61" s="393"/>
      <c r="PIV61" s="393"/>
      <c r="PIW61" s="393"/>
      <c r="PIX61" s="393"/>
      <c r="PIY61" s="393"/>
      <c r="PIZ61" s="393"/>
      <c r="PJA61" s="393"/>
      <c r="PJB61" s="393"/>
      <c r="PJC61" s="393"/>
      <c r="PJD61" s="393"/>
      <c r="PJE61" s="393"/>
      <c r="PJF61" s="393"/>
      <c r="PJG61" s="393"/>
      <c r="PJH61" s="393"/>
      <c r="PJI61" s="393"/>
      <c r="PJJ61" s="393"/>
      <c r="PJK61" s="393"/>
      <c r="PJL61" s="393"/>
      <c r="PJM61" s="393"/>
      <c r="PJN61" s="393"/>
      <c r="PJO61" s="393"/>
      <c r="PJP61" s="393"/>
      <c r="PJQ61" s="393"/>
      <c r="PJR61" s="393"/>
      <c r="PJS61" s="393"/>
      <c r="PJT61" s="393"/>
      <c r="PJU61" s="393"/>
      <c r="PJV61" s="393"/>
      <c r="PJW61" s="393"/>
      <c r="PJX61" s="393"/>
      <c r="PJY61" s="393"/>
      <c r="PJZ61" s="393"/>
      <c r="PKA61" s="393"/>
      <c r="PKB61" s="393"/>
      <c r="PKC61" s="393"/>
      <c r="PKD61" s="393"/>
      <c r="PKE61" s="393"/>
      <c r="PKF61" s="393"/>
      <c r="PKG61" s="393"/>
      <c r="PKH61" s="393"/>
      <c r="PKI61" s="393"/>
      <c r="PKJ61" s="393"/>
      <c r="PKK61" s="393"/>
      <c r="PKL61" s="393"/>
      <c r="PKM61" s="393"/>
      <c r="PKN61" s="393"/>
      <c r="PKO61" s="393"/>
      <c r="PKP61" s="393"/>
      <c r="PKQ61" s="393"/>
      <c r="PKR61" s="393"/>
      <c r="PKS61" s="393"/>
      <c r="PKT61" s="393"/>
      <c r="PKU61" s="393"/>
      <c r="PKV61" s="393"/>
      <c r="PKW61" s="393"/>
      <c r="PKX61" s="393"/>
      <c r="PKY61" s="393"/>
      <c r="PKZ61" s="393"/>
      <c r="PLA61" s="393"/>
      <c r="PLB61" s="393"/>
      <c r="PLC61" s="393"/>
      <c r="PLD61" s="393"/>
      <c r="PLE61" s="393"/>
      <c r="PLF61" s="393"/>
      <c r="PLG61" s="393"/>
      <c r="PLH61" s="393"/>
      <c r="PLI61" s="393"/>
      <c r="PLJ61" s="393"/>
      <c r="PLK61" s="393"/>
      <c r="PLL61" s="393"/>
      <c r="PLM61" s="393"/>
      <c r="PLN61" s="393"/>
      <c r="PLO61" s="393"/>
      <c r="PLP61" s="393"/>
      <c r="PLQ61" s="393"/>
      <c r="PLR61" s="393"/>
      <c r="PLS61" s="393"/>
      <c r="PLT61" s="393"/>
      <c r="PLU61" s="393"/>
      <c r="PLV61" s="393"/>
      <c r="PLW61" s="393"/>
      <c r="PLX61" s="393"/>
      <c r="PLY61" s="393"/>
      <c r="PLZ61" s="393"/>
      <c r="PMA61" s="393"/>
      <c r="PMB61" s="393"/>
      <c r="PMC61" s="393"/>
      <c r="PMD61" s="393"/>
      <c r="PME61" s="393"/>
      <c r="PMF61" s="393"/>
      <c r="PMG61" s="393"/>
      <c r="PMH61" s="393"/>
      <c r="PMI61" s="393"/>
      <c r="PMJ61" s="393"/>
      <c r="PMK61" s="393"/>
      <c r="PML61" s="393"/>
      <c r="PMM61" s="393"/>
      <c r="PMN61" s="393"/>
      <c r="PMO61" s="393"/>
      <c r="PMP61" s="393"/>
      <c r="PMQ61" s="393"/>
      <c r="PMR61" s="393"/>
      <c r="PMS61" s="393"/>
      <c r="PMT61" s="393"/>
      <c r="PMU61" s="393"/>
      <c r="PMV61" s="393"/>
      <c r="PMW61" s="393"/>
      <c r="PMX61" s="393"/>
      <c r="PMY61" s="393"/>
      <c r="PMZ61" s="393"/>
      <c r="PNA61" s="393"/>
      <c r="PNB61" s="393"/>
      <c r="PNC61" s="393"/>
      <c r="PND61" s="393"/>
      <c r="PNE61" s="393"/>
      <c r="PNF61" s="393"/>
      <c r="PNG61" s="393"/>
      <c r="PNH61" s="393"/>
      <c r="PNI61" s="393"/>
      <c r="PNJ61" s="393"/>
      <c r="PNK61" s="393"/>
      <c r="PNL61" s="393"/>
      <c r="PNM61" s="393"/>
      <c r="PNN61" s="393"/>
      <c r="PNO61" s="393"/>
      <c r="PNP61" s="393"/>
      <c r="PNQ61" s="393"/>
      <c r="PNR61" s="393"/>
      <c r="PNS61" s="393"/>
      <c r="PNT61" s="393"/>
      <c r="PNU61" s="393"/>
      <c r="PNV61" s="393"/>
      <c r="PNW61" s="393"/>
      <c r="PNX61" s="393"/>
      <c r="PNY61" s="393"/>
      <c r="PNZ61" s="393"/>
      <c r="POA61" s="393"/>
      <c r="POB61" s="393"/>
      <c r="POC61" s="393"/>
      <c r="POD61" s="393"/>
      <c r="POE61" s="393"/>
      <c r="POF61" s="393"/>
      <c r="POG61" s="393"/>
      <c r="POH61" s="393"/>
      <c r="POI61" s="393"/>
      <c r="POJ61" s="393"/>
      <c r="POK61" s="393"/>
      <c r="POL61" s="393"/>
      <c r="POM61" s="393"/>
      <c r="PON61" s="393"/>
      <c r="POO61" s="393"/>
      <c r="POP61" s="393"/>
      <c r="POQ61" s="393"/>
      <c r="POR61" s="393"/>
      <c r="POS61" s="393"/>
      <c r="POT61" s="393"/>
      <c r="POU61" s="393"/>
      <c r="POV61" s="393"/>
      <c r="POW61" s="393"/>
      <c r="POX61" s="393"/>
      <c r="POY61" s="393"/>
      <c r="POZ61" s="393"/>
      <c r="PPA61" s="393"/>
      <c r="PPB61" s="393"/>
      <c r="PPC61" s="393"/>
      <c r="PPD61" s="393"/>
      <c r="PPE61" s="393"/>
      <c r="PPF61" s="393"/>
      <c r="PPG61" s="393"/>
      <c r="PPH61" s="393"/>
      <c r="PPI61" s="393"/>
      <c r="PPJ61" s="393"/>
      <c r="PPK61" s="393"/>
      <c r="PPL61" s="393"/>
      <c r="PPM61" s="393"/>
      <c r="PPN61" s="393"/>
      <c r="PPO61" s="393"/>
      <c r="PPP61" s="393"/>
      <c r="PPQ61" s="393"/>
      <c r="PPR61" s="393"/>
      <c r="PPS61" s="393"/>
      <c r="PPT61" s="393"/>
      <c r="PPU61" s="393"/>
      <c r="PPV61" s="393"/>
      <c r="PPW61" s="393"/>
      <c r="PPX61" s="393"/>
      <c r="PPY61" s="393"/>
      <c r="PPZ61" s="393"/>
      <c r="PQA61" s="393"/>
      <c r="PQB61" s="393"/>
      <c r="PQC61" s="393"/>
      <c r="PQD61" s="393"/>
      <c r="PQE61" s="393"/>
      <c r="PQF61" s="393"/>
      <c r="PQG61" s="393"/>
      <c r="PQH61" s="393"/>
      <c r="PQI61" s="393"/>
      <c r="PQJ61" s="393"/>
      <c r="PQK61" s="393"/>
      <c r="PQL61" s="393"/>
      <c r="PQM61" s="393"/>
      <c r="PQN61" s="393"/>
      <c r="PQO61" s="393"/>
      <c r="PQP61" s="393"/>
      <c r="PQQ61" s="393"/>
      <c r="PQR61" s="393"/>
      <c r="PQS61" s="393"/>
      <c r="PQT61" s="393"/>
      <c r="PQU61" s="393"/>
      <c r="PQV61" s="393"/>
      <c r="PQW61" s="393"/>
      <c r="PQX61" s="393"/>
      <c r="PQY61" s="393"/>
      <c r="PQZ61" s="393"/>
      <c r="PRA61" s="393"/>
      <c r="PRB61" s="393"/>
      <c r="PRC61" s="393"/>
      <c r="PRD61" s="393"/>
      <c r="PRE61" s="393"/>
      <c r="PRF61" s="393"/>
      <c r="PRG61" s="393"/>
      <c r="PRH61" s="393"/>
      <c r="PRI61" s="393"/>
      <c r="PRJ61" s="393"/>
      <c r="PRK61" s="393"/>
      <c r="PRL61" s="393"/>
      <c r="PRM61" s="393"/>
      <c r="PRN61" s="393"/>
      <c r="PRO61" s="393"/>
      <c r="PRP61" s="393"/>
      <c r="PRQ61" s="393"/>
      <c r="PRR61" s="393"/>
      <c r="PRS61" s="393"/>
      <c r="PRT61" s="393"/>
      <c r="PRU61" s="393"/>
      <c r="PRV61" s="393"/>
      <c r="PRW61" s="393"/>
      <c r="PRX61" s="393"/>
      <c r="PRY61" s="393"/>
      <c r="PRZ61" s="393"/>
      <c r="PSA61" s="393"/>
      <c r="PSB61" s="393"/>
      <c r="PSC61" s="393"/>
      <c r="PSD61" s="393"/>
      <c r="PSE61" s="393"/>
      <c r="PSF61" s="393"/>
      <c r="PSG61" s="393"/>
      <c r="PSH61" s="393"/>
      <c r="PSI61" s="393"/>
      <c r="PSJ61" s="393"/>
      <c r="PSK61" s="393"/>
      <c r="PSL61" s="393"/>
      <c r="PSM61" s="393"/>
      <c r="PSN61" s="393"/>
      <c r="PSO61" s="393"/>
      <c r="PSP61" s="393"/>
      <c r="PSQ61" s="393"/>
      <c r="PSR61" s="393"/>
      <c r="PSS61" s="393"/>
      <c r="PST61" s="393"/>
      <c r="PSU61" s="393"/>
      <c r="PSV61" s="393"/>
      <c r="PSW61" s="393"/>
      <c r="PSX61" s="393"/>
      <c r="PSY61" s="393"/>
      <c r="PSZ61" s="393"/>
      <c r="PTA61" s="393"/>
      <c r="PTB61" s="393"/>
      <c r="PTC61" s="393"/>
      <c r="PTD61" s="393"/>
      <c r="PTE61" s="393"/>
      <c r="PTF61" s="393"/>
      <c r="PTG61" s="393"/>
      <c r="PTH61" s="393"/>
      <c r="PTI61" s="393"/>
      <c r="PTJ61" s="393"/>
      <c r="PTK61" s="393"/>
      <c r="PTL61" s="393"/>
      <c r="PTM61" s="393"/>
      <c r="PTN61" s="393"/>
      <c r="PTO61" s="393"/>
      <c r="PTP61" s="393"/>
      <c r="PTQ61" s="393"/>
      <c r="PTR61" s="393"/>
      <c r="PTS61" s="393"/>
      <c r="PTT61" s="393"/>
      <c r="PTU61" s="393"/>
      <c r="PTV61" s="393"/>
      <c r="PTW61" s="393"/>
      <c r="PTX61" s="393"/>
      <c r="PTY61" s="393"/>
      <c r="PTZ61" s="393"/>
      <c r="PUA61" s="393"/>
      <c r="PUB61" s="393"/>
      <c r="PUC61" s="393"/>
      <c r="PUD61" s="393"/>
      <c r="PUE61" s="393"/>
      <c r="PUF61" s="393"/>
      <c r="PUG61" s="393"/>
      <c r="PUH61" s="393"/>
      <c r="PUI61" s="393"/>
      <c r="PUJ61" s="393"/>
      <c r="PUK61" s="393"/>
      <c r="PUL61" s="393"/>
      <c r="PUM61" s="393"/>
      <c r="PUN61" s="393"/>
      <c r="PUO61" s="393"/>
      <c r="PUP61" s="393"/>
      <c r="PUQ61" s="393"/>
      <c r="PUR61" s="393"/>
      <c r="PUS61" s="393"/>
      <c r="PUT61" s="393"/>
      <c r="PUU61" s="393"/>
      <c r="PUV61" s="393"/>
      <c r="PUW61" s="393"/>
      <c r="PUX61" s="393"/>
      <c r="PUY61" s="393"/>
      <c r="PUZ61" s="393"/>
      <c r="PVA61" s="393"/>
      <c r="PVB61" s="393"/>
      <c r="PVC61" s="393"/>
      <c r="PVD61" s="393"/>
      <c r="PVE61" s="393"/>
      <c r="PVF61" s="393"/>
      <c r="PVG61" s="393"/>
      <c r="PVH61" s="393"/>
      <c r="PVI61" s="393"/>
      <c r="PVJ61" s="393"/>
      <c r="PVK61" s="393"/>
      <c r="PVL61" s="393"/>
      <c r="PVM61" s="393"/>
      <c r="PVN61" s="393"/>
      <c r="PVO61" s="393"/>
      <c r="PVP61" s="393"/>
      <c r="PVQ61" s="393"/>
      <c r="PVR61" s="393"/>
      <c r="PVS61" s="393"/>
      <c r="PVT61" s="393"/>
      <c r="PVU61" s="393"/>
      <c r="PVV61" s="393"/>
      <c r="PVW61" s="393"/>
      <c r="PVX61" s="393"/>
      <c r="PVY61" s="393"/>
      <c r="PVZ61" s="393"/>
      <c r="PWA61" s="393"/>
      <c r="PWB61" s="393"/>
      <c r="PWC61" s="393"/>
      <c r="PWD61" s="393"/>
      <c r="PWE61" s="393"/>
      <c r="PWF61" s="393"/>
      <c r="PWG61" s="393"/>
      <c r="PWH61" s="393"/>
      <c r="PWI61" s="393"/>
      <c r="PWJ61" s="393"/>
      <c r="PWK61" s="393"/>
      <c r="PWL61" s="393"/>
      <c r="PWM61" s="393"/>
      <c r="PWN61" s="393"/>
      <c r="PWO61" s="393"/>
      <c r="PWP61" s="393"/>
      <c r="PWQ61" s="393"/>
      <c r="PWR61" s="393"/>
      <c r="PWS61" s="393"/>
      <c r="PWT61" s="393"/>
      <c r="PWU61" s="393"/>
      <c r="PWV61" s="393"/>
      <c r="PWW61" s="393"/>
      <c r="PWX61" s="393"/>
      <c r="PWY61" s="393"/>
      <c r="PWZ61" s="393"/>
      <c r="PXA61" s="393"/>
      <c r="PXB61" s="393"/>
      <c r="PXC61" s="393"/>
      <c r="PXD61" s="393"/>
      <c r="PXE61" s="393"/>
      <c r="PXF61" s="393"/>
      <c r="PXG61" s="393"/>
      <c r="PXH61" s="393"/>
      <c r="PXI61" s="393"/>
      <c r="PXJ61" s="393"/>
      <c r="PXK61" s="393"/>
      <c r="PXL61" s="393"/>
      <c r="PXM61" s="393"/>
      <c r="PXN61" s="393"/>
      <c r="PXO61" s="393"/>
      <c r="PXP61" s="393"/>
      <c r="PXQ61" s="393"/>
      <c r="PXR61" s="393"/>
      <c r="PXS61" s="393"/>
      <c r="PXT61" s="393"/>
      <c r="PXU61" s="393"/>
      <c r="PXV61" s="393"/>
      <c r="PXW61" s="393"/>
      <c r="PXX61" s="393"/>
      <c r="PXY61" s="393"/>
      <c r="PXZ61" s="393"/>
      <c r="PYA61" s="393"/>
      <c r="PYB61" s="393"/>
      <c r="PYC61" s="393"/>
      <c r="PYD61" s="393"/>
      <c r="PYE61" s="393"/>
      <c r="PYF61" s="393"/>
      <c r="PYG61" s="393"/>
      <c r="PYH61" s="393"/>
      <c r="PYI61" s="393"/>
      <c r="PYJ61" s="393"/>
      <c r="PYK61" s="393"/>
      <c r="PYL61" s="393"/>
      <c r="PYM61" s="393"/>
      <c r="PYN61" s="393"/>
      <c r="PYO61" s="393"/>
      <c r="PYP61" s="393"/>
      <c r="PYQ61" s="393"/>
      <c r="PYR61" s="393"/>
      <c r="PYS61" s="393"/>
      <c r="PYT61" s="393"/>
      <c r="PYU61" s="393"/>
      <c r="PYV61" s="393"/>
      <c r="PYW61" s="393"/>
      <c r="PYX61" s="393"/>
      <c r="PYY61" s="393"/>
      <c r="PYZ61" s="393"/>
      <c r="PZA61" s="393"/>
      <c r="PZB61" s="393"/>
      <c r="PZC61" s="393"/>
      <c r="PZD61" s="393"/>
      <c r="PZE61" s="393"/>
      <c r="PZF61" s="393"/>
      <c r="PZG61" s="393"/>
      <c r="PZH61" s="393"/>
      <c r="PZI61" s="393"/>
      <c r="PZJ61" s="393"/>
      <c r="PZK61" s="393"/>
      <c r="PZL61" s="393"/>
      <c r="PZM61" s="393"/>
      <c r="PZN61" s="393"/>
      <c r="PZO61" s="393"/>
      <c r="PZP61" s="393"/>
      <c r="PZQ61" s="393"/>
      <c r="PZR61" s="393"/>
      <c r="PZS61" s="393"/>
      <c r="PZT61" s="393"/>
      <c r="PZU61" s="393"/>
      <c r="PZV61" s="393"/>
      <c r="PZW61" s="393"/>
      <c r="PZX61" s="393"/>
      <c r="PZY61" s="393"/>
      <c r="PZZ61" s="393"/>
      <c r="QAA61" s="393"/>
      <c r="QAB61" s="393"/>
      <c r="QAC61" s="393"/>
      <c r="QAD61" s="393"/>
      <c r="QAE61" s="393"/>
      <c r="QAF61" s="393"/>
      <c r="QAG61" s="393"/>
      <c r="QAH61" s="393"/>
      <c r="QAI61" s="393"/>
      <c r="QAJ61" s="393"/>
      <c r="QAK61" s="393"/>
      <c r="QAL61" s="393"/>
      <c r="QAM61" s="393"/>
      <c r="QAN61" s="393"/>
      <c r="QAO61" s="393"/>
      <c r="QAP61" s="393"/>
      <c r="QAQ61" s="393"/>
      <c r="QAR61" s="393"/>
      <c r="QAS61" s="393"/>
      <c r="QAT61" s="393"/>
      <c r="QAU61" s="393"/>
      <c r="QAV61" s="393"/>
      <c r="QAW61" s="393"/>
      <c r="QAX61" s="393"/>
      <c r="QAY61" s="393"/>
      <c r="QAZ61" s="393"/>
      <c r="QBA61" s="393"/>
      <c r="QBB61" s="393"/>
      <c r="QBC61" s="393"/>
      <c r="QBD61" s="393"/>
      <c r="QBE61" s="393"/>
      <c r="QBF61" s="393"/>
      <c r="QBG61" s="393"/>
      <c r="QBH61" s="393"/>
      <c r="QBI61" s="393"/>
      <c r="QBJ61" s="393"/>
      <c r="QBK61" s="393"/>
      <c r="QBL61" s="393"/>
      <c r="QBM61" s="393"/>
      <c r="QBN61" s="393"/>
      <c r="QBO61" s="393"/>
      <c r="QBP61" s="393"/>
      <c r="QBQ61" s="393"/>
      <c r="QBR61" s="393"/>
      <c r="QBS61" s="393"/>
      <c r="QBT61" s="393"/>
      <c r="QBU61" s="393"/>
      <c r="QBV61" s="393"/>
      <c r="QBW61" s="393"/>
      <c r="QBX61" s="393"/>
      <c r="QBY61" s="393"/>
      <c r="QBZ61" s="393"/>
      <c r="QCA61" s="393"/>
      <c r="QCB61" s="393"/>
      <c r="QCC61" s="393"/>
      <c r="QCD61" s="393"/>
      <c r="QCE61" s="393"/>
      <c r="QCF61" s="393"/>
      <c r="QCG61" s="393"/>
      <c r="QCH61" s="393"/>
      <c r="QCI61" s="393"/>
      <c r="QCJ61" s="393"/>
      <c r="QCK61" s="393"/>
      <c r="QCL61" s="393"/>
      <c r="QCM61" s="393"/>
      <c r="QCN61" s="393"/>
      <c r="QCO61" s="393"/>
      <c r="QCP61" s="393"/>
      <c r="QCQ61" s="393"/>
      <c r="QCR61" s="393"/>
      <c r="QCS61" s="393"/>
      <c r="QCT61" s="393"/>
      <c r="QCU61" s="393"/>
      <c r="QCV61" s="393"/>
      <c r="QCW61" s="393"/>
      <c r="QCX61" s="393"/>
      <c r="QCY61" s="393"/>
      <c r="QCZ61" s="393"/>
      <c r="QDA61" s="393"/>
      <c r="QDB61" s="393"/>
      <c r="QDC61" s="393"/>
      <c r="QDD61" s="393"/>
      <c r="QDE61" s="393"/>
      <c r="QDF61" s="393"/>
      <c r="QDG61" s="393"/>
      <c r="QDH61" s="393"/>
      <c r="QDI61" s="393"/>
      <c r="QDJ61" s="393"/>
      <c r="QDK61" s="393"/>
      <c r="QDL61" s="393"/>
      <c r="QDM61" s="393"/>
      <c r="QDN61" s="393"/>
      <c r="QDO61" s="393"/>
      <c r="QDP61" s="393"/>
      <c r="QDQ61" s="393"/>
      <c r="QDR61" s="393"/>
      <c r="QDS61" s="393"/>
      <c r="QDT61" s="393"/>
      <c r="QDU61" s="393"/>
      <c r="QDV61" s="393"/>
      <c r="QDW61" s="393"/>
      <c r="QDX61" s="393"/>
      <c r="QDY61" s="393"/>
      <c r="QDZ61" s="393"/>
      <c r="QEA61" s="393"/>
      <c r="QEB61" s="393"/>
      <c r="QEC61" s="393"/>
      <c r="QED61" s="393"/>
      <c r="QEE61" s="393"/>
      <c r="QEF61" s="393"/>
      <c r="QEG61" s="393"/>
      <c r="QEH61" s="393"/>
      <c r="QEI61" s="393"/>
      <c r="QEJ61" s="393"/>
      <c r="QEK61" s="393"/>
      <c r="QEL61" s="393"/>
      <c r="QEM61" s="393"/>
      <c r="QEN61" s="393"/>
      <c r="QEO61" s="393"/>
      <c r="QEP61" s="393"/>
      <c r="QEQ61" s="393"/>
      <c r="QER61" s="393"/>
      <c r="QES61" s="393"/>
      <c r="QET61" s="393"/>
      <c r="QEU61" s="393"/>
      <c r="QEV61" s="393"/>
      <c r="QEW61" s="393"/>
      <c r="QEX61" s="393"/>
      <c r="QEY61" s="393"/>
      <c r="QEZ61" s="393"/>
      <c r="QFA61" s="393"/>
      <c r="QFB61" s="393"/>
      <c r="QFC61" s="393"/>
      <c r="QFD61" s="393"/>
      <c r="QFE61" s="393"/>
      <c r="QFF61" s="393"/>
      <c r="QFG61" s="393"/>
      <c r="QFH61" s="393"/>
      <c r="QFI61" s="393"/>
      <c r="QFJ61" s="393"/>
      <c r="QFK61" s="393"/>
      <c r="QFL61" s="393"/>
      <c r="QFM61" s="393"/>
      <c r="QFN61" s="393"/>
      <c r="QFO61" s="393"/>
      <c r="QFP61" s="393"/>
      <c r="QFQ61" s="393"/>
      <c r="QFR61" s="393"/>
      <c r="QFS61" s="393"/>
      <c r="QFT61" s="393"/>
      <c r="QFU61" s="393"/>
      <c r="QFV61" s="393"/>
      <c r="QFW61" s="393"/>
      <c r="QFX61" s="393"/>
      <c r="QFY61" s="393"/>
      <c r="QFZ61" s="393"/>
      <c r="QGA61" s="393"/>
      <c r="QGB61" s="393"/>
      <c r="QGC61" s="393"/>
      <c r="QGD61" s="393"/>
      <c r="QGE61" s="393"/>
      <c r="QGF61" s="393"/>
      <c r="QGG61" s="393"/>
      <c r="QGH61" s="393"/>
      <c r="QGI61" s="393"/>
      <c r="QGJ61" s="393"/>
      <c r="QGK61" s="393"/>
      <c r="QGL61" s="393"/>
      <c r="QGM61" s="393"/>
      <c r="QGN61" s="393"/>
      <c r="QGO61" s="393"/>
      <c r="QGP61" s="393"/>
      <c r="QGQ61" s="393"/>
      <c r="QGR61" s="393"/>
      <c r="QGS61" s="393"/>
      <c r="QGT61" s="393"/>
      <c r="QGU61" s="393"/>
      <c r="QGV61" s="393"/>
      <c r="QGW61" s="393"/>
      <c r="QGX61" s="393"/>
      <c r="QGY61" s="393"/>
      <c r="QGZ61" s="393"/>
      <c r="QHA61" s="393"/>
      <c r="QHB61" s="393"/>
      <c r="QHC61" s="393"/>
      <c r="QHD61" s="393"/>
      <c r="QHE61" s="393"/>
      <c r="QHF61" s="393"/>
      <c r="QHG61" s="393"/>
      <c r="QHH61" s="393"/>
      <c r="QHI61" s="393"/>
      <c r="QHJ61" s="393"/>
      <c r="QHK61" s="393"/>
      <c r="QHL61" s="393"/>
      <c r="QHM61" s="393"/>
      <c r="QHN61" s="393"/>
      <c r="QHO61" s="393"/>
      <c r="QHP61" s="393"/>
      <c r="QHQ61" s="393"/>
      <c r="QHR61" s="393"/>
      <c r="QHS61" s="393"/>
      <c r="QHT61" s="393"/>
      <c r="QHU61" s="393"/>
      <c r="QHV61" s="393"/>
      <c r="QHW61" s="393"/>
      <c r="QHX61" s="393"/>
      <c r="QHY61" s="393"/>
      <c r="QHZ61" s="393"/>
      <c r="QIA61" s="393"/>
      <c r="QIB61" s="393"/>
      <c r="QIC61" s="393"/>
      <c r="QID61" s="393"/>
      <c r="QIE61" s="393"/>
      <c r="QIF61" s="393"/>
      <c r="QIG61" s="393"/>
      <c r="QIH61" s="393"/>
      <c r="QII61" s="393"/>
      <c r="QIJ61" s="393"/>
      <c r="QIK61" s="393"/>
      <c r="QIL61" s="393"/>
      <c r="QIM61" s="393"/>
      <c r="QIN61" s="393"/>
      <c r="QIO61" s="393"/>
      <c r="QIP61" s="393"/>
      <c r="QIQ61" s="393"/>
      <c r="QIR61" s="393"/>
      <c r="QIS61" s="393"/>
      <c r="QIT61" s="393"/>
      <c r="QIU61" s="393"/>
      <c r="QIV61" s="393"/>
      <c r="QIW61" s="393"/>
      <c r="QIX61" s="393"/>
      <c r="QIY61" s="393"/>
      <c r="QIZ61" s="393"/>
      <c r="QJA61" s="393"/>
      <c r="QJB61" s="393"/>
      <c r="QJC61" s="393"/>
      <c r="QJD61" s="393"/>
      <c r="QJE61" s="393"/>
      <c r="QJF61" s="393"/>
      <c r="QJG61" s="393"/>
      <c r="QJH61" s="393"/>
      <c r="QJI61" s="393"/>
      <c r="QJJ61" s="393"/>
      <c r="QJK61" s="393"/>
      <c r="QJL61" s="393"/>
      <c r="QJM61" s="393"/>
      <c r="QJN61" s="393"/>
      <c r="QJO61" s="393"/>
      <c r="QJP61" s="393"/>
      <c r="QJQ61" s="393"/>
      <c r="QJR61" s="393"/>
      <c r="QJS61" s="393"/>
      <c r="QJT61" s="393"/>
      <c r="QJU61" s="393"/>
      <c r="QJV61" s="393"/>
      <c r="QJW61" s="393"/>
      <c r="QJX61" s="393"/>
      <c r="QJY61" s="393"/>
      <c r="QJZ61" s="393"/>
      <c r="QKA61" s="393"/>
      <c r="QKB61" s="393"/>
      <c r="QKC61" s="393"/>
      <c r="QKD61" s="393"/>
      <c r="QKE61" s="393"/>
      <c r="QKF61" s="393"/>
      <c r="QKG61" s="393"/>
      <c r="QKH61" s="393"/>
      <c r="QKI61" s="393"/>
      <c r="QKJ61" s="393"/>
      <c r="QKK61" s="393"/>
      <c r="QKL61" s="393"/>
      <c r="QKM61" s="393"/>
      <c r="QKN61" s="393"/>
      <c r="QKO61" s="393"/>
      <c r="QKP61" s="393"/>
      <c r="QKQ61" s="393"/>
      <c r="QKR61" s="393"/>
      <c r="QKS61" s="393"/>
      <c r="QKT61" s="393"/>
      <c r="QKU61" s="393"/>
      <c r="QKV61" s="393"/>
      <c r="QKW61" s="393"/>
      <c r="QKX61" s="393"/>
      <c r="QKY61" s="393"/>
      <c r="QKZ61" s="393"/>
      <c r="QLA61" s="393"/>
      <c r="QLB61" s="393"/>
      <c r="QLC61" s="393"/>
      <c r="QLD61" s="393"/>
      <c r="QLE61" s="393"/>
      <c r="QLF61" s="393"/>
      <c r="QLG61" s="393"/>
      <c r="QLH61" s="393"/>
      <c r="QLI61" s="393"/>
      <c r="QLJ61" s="393"/>
      <c r="QLK61" s="393"/>
      <c r="QLL61" s="393"/>
      <c r="QLM61" s="393"/>
      <c r="QLN61" s="393"/>
      <c r="QLO61" s="393"/>
      <c r="QLP61" s="393"/>
      <c r="QLQ61" s="393"/>
      <c r="QLR61" s="393"/>
      <c r="QLS61" s="393"/>
      <c r="QLT61" s="393"/>
      <c r="QLU61" s="393"/>
      <c r="QLV61" s="393"/>
      <c r="QLW61" s="393"/>
      <c r="QLX61" s="393"/>
      <c r="QLY61" s="393"/>
      <c r="QLZ61" s="393"/>
      <c r="QMA61" s="393"/>
      <c r="QMB61" s="393"/>
      <c r="QMC61" s="393"/>
      <c r="QMD61" s="393"/>
      <c r="QME61" s="393"/>
      <c r="QMF61" s="393"/>
      <c r="QMG61" s="393"/>
      <c r="QMH61" s="393"/>
      <c r="QMI61" s="393"/>
      <c r="QMJ61" s="393"/>
      <c r="QMK61" s="393"/>
      <c r="QML61" s="393"/>
      <c r="QMM61" s="393"/>
      <c r="QMN61" s="393"/>
      <c r="QMO61" s="393"/>
      <c r="QMP61" s="393"/>
      <c r="QMQ61" s="393"/>
      <c r="QMR61" s="393"/>
      <c r="QMS61" s="393"/>
      <c r="QMT61" s="393"/>
      <c r="QMU61" s="393"/>
      <c r="QMV61" s="393"/>
      <c r="QMW61" s="393"/>
      <c r="QMX61" s="393"/>
      <c r="QMY61" s="393"/>
      <c r="QMZ61" s="393"/>
      <c r="QNA61" s="393"/>
      <c r="QNB61" s="393"/>
      <c r="QNC61" s="393"/>
      <c r="QND61" s="393"/>
      <c r="QNE61" s="393"/>
      <c r="QNF61" s="393"/>
      <c r="QNG61" s="393"/>
      <c r="QNH61" s="393"/>
      <c r="QNI61" s="393"/>
      <c r="QNJ61" s="393"/>
      <c r="QNK61" s="393"/>
      <c r="QNL61" s="393"/>
      <c r="QNM61" s="393"/>
      <c r="QNN61" s="393"/>
      <c r="QNO61" s="393"/>
      <c r="QNP61" s="393"/>
      <c r="QNQ61" s="393"/>
      <c r="QNR61" s="393"/>
      <c r="QNS61" s="393"/>
      <c r="QNT61" s="393"/>
      <c r="QNU61" s="393"/>
      <c r="QNV61" s="393"/>
      <c r="QNW61" s="393"/>
      <c r="QNX61" s="393"/>
      <c r="QNY61" s="393"/>
      <c r="QNZ61" s="393"/>
      <c r="QOA61" s="393"/>
      <c r="QOB61" s="393"/>
      <c r="QOC61" s="393"/>
      <c r="QOD61" s="393"/>
      <c r="QOE61" s="393"/>
      <c r="QOF61" s="393"/>
      <c r="QOG61" s="393"/>
      <c r="QOH61" s="393"/>
      <c r="QOI61" s="393"/>
      <c r="QOJ61" s="393"/>
      <c r="QOK61" s="393"/>
      <c r="QOL61" s="393"/>
      <c r="QOM61" s="393"/>
      <c r="QON61" s="393"/>
      <c r="QOO61" s="393"/>
      <c r="QOP61" s="393"/>
      <c r="QOQ61" s="393"/>
      <c r="QOR61" s="393"/>
      <c r="QOS61" s="393"/>
      <c r="QOT61" s="393"/>
      <c r="QOU61" s="393"/>
      <c r="QOV61" s="393"/>
      <c r="QOW61" s="393"/>
      <c r="QOX61" s="393"/>
      <c r="QOY61" s="393"/>
      <c r="QOZ61" s="393"/>
      <c r="QPA61" s="393"/>
      <c r="QPB61" s="393"/>
      <c r="QPC61" s="393"/>
      <c r="QPD61" s="393"/>
      <c r="QPE61" s="393"/>
      <c r="QPF61" s="393"/>
      <c r="QPG61" s="393"/>
      <c r="QPH61" s="393"/>
      <c r="QPI61" s="393"/>
      <c r="QPJ61" s="393"/>
      <c r="QPK61" s="393"/>
      <c r="QPL61" s="393"/>
      <c r="QPM61" s="393"/>
      <c r="QPN61" s="393"/>
      <c r="QPO61" s="393"/>
      <c r="QPP61" s="393"/>
      <c r="QPQ61" s="393"/>
      <c r="QPR61" s="393"/>
      <c r="QPS61" s="393"/>
      <c r="QPT61" s="393"/>
      <c r="QPU61" s="393"/>
      <c r="QPV61" s="393"/>
      <c r="QPW61" s="393"/>
      <c r="QPX61" s="393"/>
      <c r="QPY61" s="393"/>
      <c r="QPZ61" s="393"/>
      <c r="QQA61" s="393"/>
      <c r="QQB61" s="393"/>
      <c r="QQC61" s="393"/>
      <c r="QQD61" s="393"/>
      <c r="QQE61" s="393"/>
      <c r="QQF61" s="393"/>
      <c r="QQG61" s="393"/>
      <c r="QQH61" s="393"/>
      <c r="QQI61" s="393"/>
      <c r="QQJ61" s="393"/>
      <c r="QQK61" s="393"/>
      <c r="QQL61" s="393"/>
      <c r="QQM61" s="393"/>
      <c r="QQN61" s="393"/>
      <c r="QQO61" s="393"/>
      <c r="QQP61" s="393"/>
      <c r="QQQ61" s="393"/>
      <c r="QQR61" s="393"/>
      <c r="QQS61" s="393"/>
      <c r="QQT61" s="393"/>
      <c r="QQU61" s="393"/>
      <c r="QQV61" s="393"/>
      <c r="QQW61" s="393"/>
      <c r="QQX61" s="393"/>
      <c r="QQY61" s="393"/>
      <c r="QQZ61" s="393"/>
      <c r="QRA61" s="393"/>
      <c r="QRB61" s="393"/>
      <c r="QRC61" s="393"/>
      <c r="QRD61" s="393"/>
      <c r="QRE61" s="393"/>
      <c r="QRF61" s="393"/>
      <c r="QRG61" s="393"/>
      <c r="QRH61" s="393"/>
      <c r="QRI61" s="393"/>
      <c r="QRJ61" s="393"/>
      <c r="QRK61" s="393"/>
      <c r="QRL61" s="393"/>
      <c r="QRM61" s="393"/>
      <c r="QRN61" s="393"/>
      <c r="QRO61" s="393"/>
      <c r="QRP61" s="393"/>
      <c r="QRQ61" s="393"/>
      <c r="QRR61" s="393"/>
      <c r="QRS61" s="393"/>
      <c r="QRT61" s="393"/>
      <c r="QRU61" s="393"/>
      <c r="QRV61" s="393"/>
      <c r="QRW61" s="393"/>
      <c r="QRX61" s="393"/>
      <c r="QRY61" s="393"/>
      <c r="QRZ61" s="393"/>
      <c r="QSA61" s="393"/>
      <c r="QSB61" s="393"/>
      <c r="QSC61" s="393"/>
      <c r="QSD61" s="393"/>
      <c r="QSE61" s="393"/>
      <c r="QSF61" s="393"/>
      <c r="QSG61" s="393"/>
      <c r="QSH61" s="393"/>
      <c r="QSI61" s="393"/>
      <c r="QSJ61" s="393"/>
      <c r="QSK61" s="393"/>
      <c r="QSL61" s="393"/>
      <c r="QSM61" s="393"/>
      <c r="QSN61" s="393"/>
      <c r="QSO61" s="393"/>
      <c r="QSP61" s="393"/>
      <c r="QSQ61" s="393"/>
      <c r="QSR61" s="393"/>
      <c r="QSS61" s="393"/>
      <c r="QST61" s="393"/>
      <c r="QSU61" s="393"/>
      <c r="QSV61" s="393"/>
      <c r="QSW61" s="393"/>
      <c r="QSX61" s="393"/>
      <c r="QSY61" s="393"/>
      <c r="QSZ61" s="393"/>
      <c r="QTA61" s="393"/>
      <c r="QTB61" s="393"/>
      <c r="QTC61" s="393"/>
      <c r="QTD61" s="393"/>
      <c r="QTE61" s="393"/>
      <c r="QTF61" s="393"/>
      <c r="QTG61" s="393"/>
      <c r="QTH61" s="393"/>
      <c r="QTI61" s="393"/>
      <c r="QTJ61" s="393"/>
      <c r="QTK61" s="393"/>
      <c r="QTL61" s="393"/>
      <c r="QTM61" s="393"/>
      <c r="QTN61" s="393"/>
      <c r="QTO61" s="393"/>
      <c r="QTP61" s="393"/>
      <c r="QTQ61" s="393"/>
      <c r="QTR61" s="393"/>
      <c r="QTS61" s="393"/>
      <c r="QTT61" s="393"/>
      <c r="QTU61" s="393"/>
      <c r="QTV61" s="393"/>
      <c r="QTW61" s="393"/>
      <c r="QTX61" s="393"/>
      <c r="QTY61" s="393"/>
      <c r="QTZ61" s="393"/>
      <c r="QUA61" s="393"/>
      <c r="QUB61" s="393"/>
      <c r="QUC61" s="393"/>
      <c r="QUD61" s="393"/>
      <c r="QUE61" s="393"/>
      <c r="QUF61" s="393"/>
      <c r="QUG61" s="393"/>
      <c r="QUH61" s="393"/>
      <c r="QUI61" s="393"/>
      <c r="QUJ61" s="393"/>
      <c r="QUK61" s="393"/>
      <c r="QUL61" s="393"/>
      <c r="QUM61" s="393"/>
      <c r="QUN61" s="393"/>
      <c r="QUO61" s="393"/>
      <c r="QUP61" s="393"/>
      <c r="QUQ61" s="393"/>
      <c r="QUR61" s="393"/>
      <c r="QUS61" s="393"/>
      <c r="QUT61" s="393"/>
      <c r="QUU61" s="393"/>
      <c r="QUV61" s="393"/>
      <c r="QUW61" s="393"/>
      <c r="QUX61" s="393"/>
      <c r="QUY61" s="393"/>
      <c r="QUZ61" s="393"/>
      <c r="QVA61" s="393"/>
      <c r="QVB61" s="393"/>
      <c r="QVC61" s="393"/>
      <c r="QVD61" s="393"/>
      <c r="QVE61" s="393"/>
      <c r="QVF61" s="393"/>
      <c r="QVG61" s="393"/>
      <c r="QVH61" s="393"/>
      <c r="QVI61" s="393"/>
      <c r="QVJ61" s="393"/>
      <c r="QVK61" s="393"/>
      <c r="QVL61" s="393"/>
      <c r="QVM61" s="393"/>
      <c r="QVN61" s="393"/>
      <c r="QVO61" s="393"/>
      <c r="QVP61" s="393"/>
      <c r="QVQ61" s="393"/>
      <c r="QVR61" s="393"/>
      <c r="QVS61" s="393"/>
      <c r="QVT61" s="393"/>
      <c r="QVU61" s="393"/>
      <c r="QVV61" s="393"/>
      <c r="QVW61" s="393"/>
      <c r="QVX61" s="393"/>
      <c r="QVY61" s="393"/>
      <c r="QVZ61" s="393"/>
      <c r="QWA61" s="393"/>
      <c r="QWB61" s="393"/>
      <c r="QWC61" s="393"/>
      <c r="QWD61" s="393"/>
      <c r="QWE61" s="393"/>
      <c r="QWF61" s="393"/>
      <c r="QWG61" s="393"/>
      <c r="QWH61" s="393"/>
      <c r="QWI61" s="393"/>
      <c r="QWJ61" s="393"/>
      <c r="QWK61" s="393"/>
      <c r="QWL61" s="393"/>
      <c r="QWM61" s="393"/>
      <c r="QWN61" s="393"/>
      <c r="QWO61" s="393"/>
      <c r="QWP61" s="393"/>
      <c r="QWQ61" s="393"/>
      <c r="QWR61" s="393"/>
      <c r="QWS61" s="393"/>
      <c r="QWT61" s="393"/>
      <c r="QWU61" s="393"/>
      <c r="QWV61" s="393"/>
      <c r="QWW61" s="393"/>
      <c r="QWX61" s="393"/>
      <c r="QWY61" s="393"/>
      <c r="QWZ61" s="393"/>
      <c r="QXA61" s="393"/>
      <c r="QXB61" s="393"/>
      <c r="QXC61" s="393"/>
      <c r="QXD61" s="393"/>
      <c r="QXE61" s="393"/>
      <c r="QXF61" s="393"/>
      <c r="QXG61" s="393"/>
      <c r="QXH61" s="393"/>
      <c r="QXI61" s="393"/>
      <c r="QXJ61" s="393"/>
      <c r="QXK61" s="393"/>
      <c r="QXL61" s="393"/>
      <c r="QXM61" s="393"/>
      <c r="QXN61" s="393"/>
      <c r="QXO61" s="393"/>
      <c r="QXP61" s="393"/>
      <c r="QXQ61" s="393"/>
      <c r="QXR61" s="393"/>
      <c r="QXS61" s="393"/>
      <c r="QXT61" s="393"/>
      <c r="QXU61" s="393"/>
      <c r="QXV61" s="393"/>
      <c r="QXW61" s="393"/>
      <c r="QXX61" s="393"/>
      <c r="QXY61" s="393"/>
      <c r="QXZ61" s="393"/>
      <c r="QYA61" s="393"/>
      <c r="QYB61" s="393"/>
      <c r="QYC61" s="393"/>
      <c r="QYD61" s="393"/>
      <c r="QYE61" s="393"/>
      <c r="QYF61" s="393"/>
      <c r="QYG61" s="393"/>
      <c r="QYH61" s="393"/>
      <c r="QYI61" s="393"/>
      <c r="QYJ61" s="393"/>
      <c r="QYK61" s="393"/>
      <c r="QYL61" s="393"/>
      <c r="QYM61" s="393"/>
      <c r="QYN61" s="393"/>
      <c r="QYO61" s="393"/>
      <c r="QYP61" s="393"/>
      <c r="QYQ61" s="393"/>
      <c r="QYR61" s="393"/>
      <c r="QYS61" s="393"/>
      <c r="QYT61" s="393"/>
      <c r="QYU61" s="393"/>
      <c r="QYV61" s="393"/>
      <c r="QYW61" s="393"/>
      <c r="QYX61" s="393"/>
      <c r="QYY61" s="393"/>
      <c r="QYZ61" s="393"/>
      <c r="QZA61" s="393"/>
      <c r="QZB61" s="393"/>
      <c r="QZC61" s="393"/>
      <c r="QZD61" s="393"/>
      <c r="QZE61" s="393"/>
      <c r="QZF61" s="393"/>
      <c r="QZG61" s="393"/>
      <c r="QZH61" s="393"/>
      <c r="QZI61" s="393"/>
      <c r="QZJ61" s="393"/>
      <c r="QZK61" s="393"/>
      <c r="QZL61" s="393"/>
      <c r="QZM61" s="393"/>
      <c r="QZN61" s="393"/>
      <c r="QZO61" s="393"/>
      <c r="QZP61" s="393"/>
      <c r="QZQ61" s="393"/>
      <c r="QZR61" s="393"/>
      <c r="QZS61" s="393"/>
      <c r="QZT61" s="393"/>
      <c r="QZU61" s="393"/>
      <c r="QZV61" s="393"/>
      <c r="QZW61" s="393"/>
      <c r="QZX61" s="393"/>
      <c r="QZY61" s="393"/>
      <c r="QZZ61" s="393"/>
      <c r="RAA61" s="393"/>
      <c r="RAB61" s="393"/>
      <c r="RAC61" s="393"/>
      <c r="RAD61" s="393"/>
      <c r="RAE61" s="393"/>
      <c r="RAF61" s="393"/>
      <c r="RAG61" s="393"/>
      <c r="RAH61" s="393"/>
      <c r="RAI61" s="393"/>
      <c r="RAJ61" s="393"/>
      <c r="RAK61" s="393"/>
      <c r="RAL61" s="393"/>
      <c r="RAM61" s="393"/>
      <c r="RAN61" s="393"/>
      <c r="RAO61" s="393"/>
      <c r="RAP61" s="393"/>
      <c r="RAQ61" s="393"/>
      <c r="RAR61" s="393"/>
      <c r="RAS61" s="393"/>
      <c r="RAT61" s="393"/>
      <c r="RAU61" s="393"/>
      <c r="RAV61" s="393"/>
      <c r="RAW61" s="393"/>
      <c r="RAX61" s="393"/>
      <c r="RAY61" s="393"/>
      <c r="RAZ61" s="393"/>
      <c r="RBA61" s="393"/>
      <c r="RBB61" s="393"/>
      <c r="RBC61" s="393"/>
      <c r="RBD61" s="393"/>
      <c r="RBE61" s="393"/>
      <c r="RBF61" s="393"/>
      <c r="RBG61" s="393"/>
      <c r="RBH61" s="393"/>
      <c r="RBI61" s="393"/>
      <c r="RBJ61" s="393"/>
      <c r="RBK61" s="393"/>
      <c r="RBL61" s="393"/>
      <c r="RBM61" s="393"/>
      <c r="RBN61" s="393"/>
      <c r="RBO61" s="393"/>
      <c r="RBP61" s="393"/>
      <c r="RBQ61" s="393"/>
      <c r="RBR61" s="393"/>
      <c r="RBS61" s="393"/>
      <c r="RBT61" s="393"/>
      <c r="RBU61" s="393"/>
      <c r="RBV61" s="393"/>
      <c r="RBW61" s="393"/>
      <c r="RBX61" s="393"/>
      <c r="RBY61" s="393"/>
      <c r="RBZ61" s="393"/>
      <c r="RCA61" s="393"/>
      <c r="RCB61" s="393"/>
      <c r="RCC61" s="393"/>
      <c r="RCD61" s="393"/>
      <c r="RCE61" s="393"/>
      <c r="RCF61" s="393"/>
      <c r="RCG61" s="393"/>
      <c r="RCH61" s="393"/>
      <c r="RCI61" s="393"/>
      <c r="RCJ61" s="393"/>
      <c r="RCK61" s="393"/>
      <c r="RCL61" s="393"/>
      <c r="RCM61" s="393"/>
      <c r="RCN61" s="393"/>
      <c r="RCO61" s="393"/>
      <c r="RCP61" s="393"/>
      <c r="RCQ61" s="393"/>
      <c r="RCR61" s="393"/>
      <c r="RCS61" s="393"/>
      <c r="RCT61" s="393"/>
      <c r="RCU61" s="393"/>
      <c r="RCV61" s="393"/>
      <c r="RCW61" s="393"/>
      <c r="RCX61" s="393"/>
      <c r="RCY61" s="393"/>
      <c r="RCZ61" s="393"/>
      <c r="RDA61" s="393"/>
      <c r="RDB61" s="393"/>
      <c r="RDC61" s="393"/>
      <c r="RDD61" s="393"/>
      <c r="RDE61" s="393"/>
      <c r="RDF61" s="393"/>
      <c r="RDG61" s="393"/>
      <c r="RDH61" s="393"/>
      <c r="RDI61" s="393"/>
      <c r="RDJ61" s="393"/>
      <c r="RDK61" s="393"/>
      <c r="RDL61" s="393"/>
      <c r="RDM61" s="393"/>
      <c r="RDN61" s="393"/>
      <c r="RDO61" s="393"/>
      <c r="RDP61" s="393"/>
      <c r="RDQ61" s="393"/>
      <c r="RDR61" s="393"/>
      <c r="RDS61" s="393"/>
      <c r="RDT61" s="393"/>
      <c r="RDU61" s="393"/>
      <c r="RDV61" s="393"/>
      <c r="RDW61" s="393"/>
      <c r="RDX61" s="393"/>
      <c r="RDY61" s="393"/>
      <c r="RDZ61" s="393"/>
      <c r="REA61" s="393"/>
      <c r="REB61" s="393"/>
      <c r="REC61" s="393"/>
      <c r="RED61" s="393"/>
      <c r="REE61" s="393"/>
      <c r="REF61" s="393"/>
      <c r="REG61" s="393"/>
      <c r="REH61" s="393"/>
      <c r="REI61" s="393"/>
      <c r="REJ61" s="393"/>
      <c r="REK61" s="393"/>
      <c r="REL61" s="393"/>
      <c r="REM61" s="393"/>
      <c r="REN61" s="393"/>
      <c r="REO61" s="393"/>
      <c r="REP61" s="393"/>
      <c r="REQ61" s="393"/>
      <c r="RER61" s="393"/>
      <c r="RES61" s="393"/>
      <c r="RET61" s="393"/>
      <c r="REU61" s="393"/>
      <c r="REV61" s="393"/>
      <c r="REW61" s="393"/>
      <c r="REX61" s="393"/>
      <c r="REY61" s="393"/>
      <c r="REZ61" s="393"/>
      <c r="RFA61" s="393"/>
      <c r="RFB61" s="393"/>
      <c r="RFC61" s="393"/>
      <c r="RFD61" s="393"/>
      <c r="RFE61" s="393"/>
      <c r="RFF61" s="393"/>
      <c r="RFG61" s="393"/>
      <c r="RFH61" s="393"/>
      <c r="RFI61" s="393"/>
      <c r="RFJ61" s="393"/>
      <c r="RFK61" s="393"/>
      <c r="RFL61" s="393"/>
      <c r="RFM61" s="393"/>
      <c r="RFN61" s="393"/>
      <c r="RFO61" s="393"/>
      <c r="RFP61" s="393"/>
      <c r="RFQ61" s="393"/>
      <c r="RFR61" s="393"/>
      <c r="RFS61" s="393"/>
      <c r="RFT61" s="393"/>
      <c r="RFU61" s="393"/>
      <c r="RFV61" s="393"/>
      <c r="RFW61" s="393"/>
      <c r="RFX61" s="393"/>
      <c r="RFY61" s="393"/>
      <c r="RFZ61" s="393"/>
      <c r="RGA61" s="393"/>
      <c r="RGB61" s="393"/>
      <c r="RGC61" s="393"/>
      <c r="RGD61" s="393"/>
      <c r="RGE61" s="393"/>
      <c r="RGF61" s="393"/>
      <c r="RGG61" s="393"/>
      <c r="RGH61" s="393"/>
      <c r="RGI61" s="393"/>
      <c r="RGJ61" s="393"/>
      <c r="RGK61" s="393"/>
      <c r="RGL61" s="393"/>
      <c r="RGM61" s="393"/>
      <c r="RGN61" s="393"/>
      <c r="RGO61" s="393"/>
      <c r="RGP61" s="393"/>
      <c r="RGQ61" s="393"/>
      <c r="RGR61" s="393"/>
      <c r="RGS61" s="393"/>
      <c r="RGT61" s="393"/>
      <c r="RGU61" s="393"/>
      <c r="RGV61" s="393"/>
      <c r="RGW61" s="393"/>
      <c r="RGX61" s="393"/>
      <c r="RGY61" s="393"/>
      <c r="RGZ61" s="393"/>
      <c r="RHA61" s="393"/>
      <c r="RHB61" s="393"/>
      <c r="RHC61" s="393"/>
      <c r="RHD61" s="393"/>
      <c r="RHE61" s="393"/>
      <c r="RHF61" s="393"/>
      <c r="RHG61" s="393"/>
      <c r="RHH61" s="393"/>
      <c r="RHI61" s="393"/>
      <c r="RHJ61" s="393"/>
      <c r="RHK61" s="393"/>
      <c r="RHL61" s="393"/>
      <c r="RHM61" s="393"/>
      <c r="RHN61" s="393"/>
      <c r="RHO61" s="393"/>
      <c r="RHP61" s="393"/>
      <c r="RHQ61" s="393"/>
      <c r="RHR61" s="393"/>
      <c r="RHS61" s="393"/>
      <c r="RHT61" s="393"/>
      <c r="RHU61" s="393"/>
      <c r="RHV61" s="393"/>
      <c r="RHW61" s="393"/>
      <c r="RHX61" s="393"/>
      <c r="RHY61" s="393"/>
      <c r="RHZ61" s="393"/>
      <c r="RIA61" s="393"/>
      <c r="RIB61" s="393"/>
      <c r="RIC61" s="393"/>
      <c r="RID61" s="393"/>
      <c r="RIE61" s="393"/>
      <c r="RIF61" s="393"/>
      <c r="RIG61" s="393"/>
      <c r="RIH61" s="393"/>
      <c r="RII61" s="393"/>
      <c r="RIJ61" s="393"/>
      <c r="RIK61" s="393"/>
      <c r="RIL61" s="393"/>
      <c r="RIM61" s="393"/>
      <c r="RIN61" s="393"/>
      <c r="RIO61" s="393"/>
      <c r="RIP61" s="393"/>
      <c r="RIQ61" s="393"/>
      <c r="RIR61" s="393"/>
      <c r="RIS61" s="393"/>
      <c r="RIT61" s="393"/>
      <c r="RIU61" s="393"/>
      <c r="RIV61" s="393"/>
      <c r="RIW61" s="393"/>
      <c r="RIX61" s="393"/>
      <c r="RIY61" s="393"/>
      <c r="RIZ61" s="393"/>
      <c r="RJA61" s="393"/>
      <c r="RJB61" s="393"/>
      <c r="RJC61" s="393"/>
      <c r="RJD61" s="393"/>
      <c r="RJE61" s="393"/>
      <c r="RJF61" s="393"/>
      <c r="RJG61" s="393"/>
      <c r="RJH61" s="393"/>
      <c r="RJI61" s="393"/>
      <c r="RJJ61" s="393"/>
      <c r="RJK61" s="393"/>
      <c r="RJL61" s="393"/>
      <c r="RJM61" s="393"/>
      <c r="RJN61" s="393"/>
      <c r="RJO61" s="393"/>
      <c r="RJP61" s="393"/>
      <c r="RJQ61" s="393"/>
      <c r="RJR61" s="393"/>
      <c r="RJS61" s="393"/>
      <c r="RJT61" s="393"/>
      <c r="RJU61" s="393"/>
      <c r="RJV61" s="393"/>
      <c r="RJW61" s="393"/>
      <c r="RJX61" s="393"/>
      <c r="RJY61" s="393"/>
      <c r="RJZ61" s="393"/>
      <c r="RKA61" s="393"/>
      <c r="RKB61" s="393"/>
      <c r="RKC61" s="393"/>
      <c r="RKD61" s="393"/>
      <c r="RKE61" s="393"/>
      <c r="RKF61" s="393"/>
      <c r="RKG61" s="393"/>
      <c r="RKH61" s="393"/>
      <c r="RKI61" s="393"/>
      <c r="RKJ61" s="393"/>
      <c r="RKK61" s="393"/>
      <c r="RKL61" s="393"/>
      <c r="RKM61" s="393"/>
      <c r="RKN61" s="393"/>
      <c r="RKO61" s="393"/>
      <c r="RKP61" s="393"/>
      <c r="RKQ61" s="393"/>
      <c r="RKR61" s="393"/>
      <c r="RKS61" s="393"/>
      <c r="RKT61" s="393"/>
      <c r="RKU61" s="393"/>
      <c r="RKV61" s="393"/>
      <c r="RKW61" s="393"/>
      <c r="RKX61" s="393"/>
      <c r="RKY61" s="393"/>
      <c r="RKZ61" s="393"/>
      <c r="RLA61" s="393"/>
      <c r="RLB61" s="393"/>
      <c r="RLC61" s="393"/>
      <c r="RLD61" s="393"/>
      <c r="RLE61" s="393"/>
      <c r="RLF61" s="393"/>
      <c r="RLG61" s="393"/>
      <c r="RLH61" s="393"/>
      <c r="RLI61" s="393"/>
      <c r="RLJ61" s="393"/>
      <c r="RLK61" s="393"/>
      <c r="RLL61" s="393"/>
      <c r="RLM61" s="393"/>
      <c r="RLN61" s="393"/>
      <c r="RLO61" s="393"/>
      <c r="RLP61" s="393"/>
      <c r="RLQ61" s="393"/>
      <c r="RLR61" s="393"/>
      <c r="RLS61" s="393"/>
      <c r="RLT61" s="393"/>
      <c r="RLU61" s="393"/>
      <c r="RLV61" s="393"/>
      <c r="RLW61" s="393"/>
      <c r="RLX61" s="393"/>
      <c r="RLY61" s="393"/>
      <c r="RLZ61" s="393"/>
      <c r="RMA61" s="393"/>
      <c r="RMB61" s="393"/>
      <c r="RMC61" s="393"/>
      <c r="RMD61" s="393"/>
      <c r="RME61" s="393"/>
      <c r="RMF61" s="393"/>
      <c r="RMG61" s="393"/>
      <c r="RMH61" s="393"/>
      <c r="RMI61" s="393"/>
      <c r="RMJ61" s="393"/>
      <c r="RMK61" s="393"/>
      <c r="RML61" s="393"/>
      <c r="RMM61" s="393"/>
      <c r="RMN61" s="393"/>
      <c r="RMO61" s="393"/>
      <c r="RMP61" s="393"/>
      <c r="RMQ61" s="393"/>
      <c r="RMR61" s="393"/>
      <c r="RMS61" s="393"/>
      <c r="RMT61" s="393"/>
      <c r="RMU61" s="393"/>
      <c r="RMV61" s="393"/>
      <c r="RMW61" s="393"/>
      <c r="RMX61" s="393"/>
      <c r="RMY61" s="393"/>
      <c r="RMZ61" s="393"/>
      <c r="RNA61" s="393"/>
      <c r="RNB61" s="393"/>
      <c r="RNC61" s="393"/>
      <c r="RND61" s="393"/>
      <c r="RNE61" s="393"/>
      <c r="RNF61" s="393"/>
      <c r="RNG61" s="393"/>
      <c r="RNH61" s="393"/>
      <c r="RNI61" s="393"/>
      <c r="RNJ61" s="393"/>
      <c r="RNK61" s="393"/>
      <c r="RNL61" s="393"/>
      <c r="RNM61" s="393"/>
      <c r="RNN61" s="393"/>
      <c r="RNO61" s="393"/>
      <c r="RNP61" s="393"/>
      <c r="RNQ61" s="393"/>
      <c r="RNR61" s="393"/>
      <c r="RNS61" s="393"/>
      <c r="RNT61" s="393"/>
      <c r="RNU61" s="393"/>
      <c r="RNV61" s="393"/>
      <c r="RNW61" s="393"/>
      <c r="RNX61" s="393"/>
      <c r="RNY61" s="393"/>
      <c r="RNZ61" s="393"/>
      <c r="ROA61" s="393"/>
      <c r="ROB61" s="393"/>
      <c r="ROC61" s="393"/>
      <c r="ROD61" s="393"/>
      <c r="ROE61" s="393"/>
      <c r="ROF61" s="393"/>
      <c r="ROG61" s="393"/>
      <c r="ROH61" s="393"/>
      <c r="ROI61" s="393"/>
      <c r="ROJ61" s="393"/>
      <c r="ROK61" s="393"/>
      <c r="ROL61" s="393"/>
      <c r="ROM61" s="393"/>
      <c r="RON61" s="393"/>
      <c r="ROO61" s="393"/>
      <c r="ROP61" s="393"/>
      <c r="ROQ61" s="393"/>
      <c r="ROR61" s="393"/>
      <c r="ROS61" s="393"/>
      <c r="ROT61" s="393"/>
      <c r="ROU61" s="393"/>
      <c r="ROV61" s="393"/>
      <c r="ROW61" s="393"/>
      <c r="ROX61" s="393"/>
      <c r="ROY61" s="393"/>
      <c r="ROZ61" s="393"/>
      <c r="RPA61" s="393"/>
      <c r="RPB61" s="393"/>
      <c r="RPC61" s="393"/>
      <c r="RPD61" s="393"/>
      <c r="RPE61" s="393"/>
      <c r="RPF61" s="393"/>
      <c r="RPG61" s="393"/>
      <c r="RPH61" s="393"/>
      <c r="RPI61" s="393"/>
      <c r="RPJ61" s="393"/>
      <c r="RPK61" s="393"/>
      <c r="RPL61" s="393"/>
      <c r="RPM61" s="393"/>
      <c r="RPN61" s="393"/>
      <c r="RPO61" s="393"/>
      <c r="RPP61" s="393"/>
      <c r="RPQ61" s="393"/>
      <c r="RPR61" s="393"/>
      <c r="RPS61" s="393"/>
      <c r="RPT61" s="393"/>
      <c r="RPU61" s="393"/>
      <c r="RPV61" s="393"/>
      <c r="RPW61" s="393"/>
      <c r="RPX61" s="393"/>
      <c r="RPY61" s="393"/>
      <c r="RPZ61" s="393"/>
      <c r="RQA61" s="393"/>
      <c r="RQB61" s="393"/>
      <c r="RQC61" s="393"/>
      <c r="RQD61" s="393"/>
      <c r="RQE61" s="393"/>
      <c r="RQF61" s="393"/>
      <c r="RQG61" s="393"/>
      <c r="RQH61" s="393"/>
      <c r="RQI61" s="393"/>
      <c r="RQJ61" s="393"/>
      <c r="RQK61" s="393"/>
      <c r="RQL61" s="393"/>
      <c r="RQM61" s="393"/>
      <c r="RQN61" s="393"/>
      <c r="RQO61" s="393"/>
      <c r="RQP61" s="393"/>
      <c r="RQQ61" s="393"/>
      <c r="RQR61" s="393"/>
      <c r="RQS61" s="393"/>
      <c r="RQT61" s="393"/>
      <c r="RQU61" s="393"/>
      <c r="RQV61" s="393"/>
      <c r="RQW61" s="393"/>
      <c r="RQX61" s="393"/>
      <c r="RQY61" s="393"/>
      <c r="RQZ61" s="393"/>
      <c r="RRA61" s="393"/>
      <c r="RRB61" s="393"/>
      <c r="RRC61" s="393"/>
      <c r="RRD61" s="393"/>
      <c r="RRE61" s="393"/>
      <c r="RRF61" s="393"/>
      <c r="RRG61" s="393"/>
      <c r="RRH61" s="393"/>
      <c r="RRI61" s="393"/>
      <c r="RRJ61" s="393"/>
      <c r="RRK61" s="393"/>
      <c r="RRL61" s="393"/>
      <c r="RRM61" s="393"/>
      <c r="RRN61" s="393"/>
      <c r="RRO61" s="393"/>
      <c r="RRP61" s="393"/>
      <c r="RRQ61" s="393"/>
      <c r="RRR61" s="393"/>
      <c r="RRS61" s="393"/>
      <c r="RRT61" s="393"/>
      <c r="RRU61" s="393"/>
      <c r="RRV61" s="393"/>
      <c r="RRW61" s="393"/>
      <c r="RRX61" s="393"/>
      <c r="RRY61" s="393"/>
      <c r="RRZ61" s="393"/>
      <c r="RSA61" s="393"/>
      <c r="RSB61" s="393"/>
      <c r="RSC61" s="393"/>
      <c r="RSD61" s="393"/>
      <c r="RSE61" s="393"/>
      <c r="RSF61" s="393"/>
      <c r="RSG61" s="393"/>
      <c r="RSH61" s="393"/>
      <c r="RSI61" s="393"/>
      <c r="RSJ61" s="393"/>
      <c r="RSK61" s="393"/>
      <c r="RSL61" s="393"/>
      <c r="RSM61" s="393"/>
      <c r="RSN61" s="393"/>
      <c r="RSO61" s="393"/>
      <c r="RSP61" s="393"/>
      <c r="RSQ61" s="393"/>
      <c r="RSR61" s="393"/>
      <c r="RSS61" s="393"/>
      <c r="RST61" s="393"/>
      <c r="RSU61" s="393"/>
      <c r="RSV61" s="393"/>
      <c r="RSW61" s="393"/>
      <c r="RSX61" s="393"/>
      <c r="RSY61" s="393"/>
      <c r="RSZ61" s="393"/>
      <c r="RTA61" s="393"/>
      <c r="RTB61" s="393"/>
      <c r="RTC61" s="393"/>
      <c r="RTD61" s="393"/>
      <c r="RTE61" s="393"/>
      <c r="RTF61" s="393"/>
      <c r="RTG61" s="393"/>
      <c r="RTH61" s="393"/>
      <c r="RTI61" s="393"/>
      <c r="RTJ61" s="393"/>
      <c r="RTK61" s="393"/>
      <c r="RTL61" s="393"/>
      <c r="RTM61" s="393"/>
      <c r="RTN61" s="393"/>
      <c r="RTO61" s="393"/>
      <c r="RTP61" s="393"/>
      <c r="RTQ61" s="393"/>
      <c r="RTR61" s="393"/>
      <c r="RTS61" s="393"/>
      <c r="RTT61" s="393"/>
      <c r="RTU61" s="393"/>
      <c r="RTV61" s="393"/>
      <c r="RTW61" s="393"/>
      <c r="RTX61" s="393"/>
      <c r="RTY61" s="393"/>
      <c r="RTZ61" s="393"/>
      <c r="RUA61" s="393"/>
      <c r="RUB61" s="393"/>
      <c r="RUC61" s="393"/>
      <c r="RUD61" s="393"/>
      <c r="RUE61" s="393"/>
      <c r="RUF61" s="393"/>
      <c r="RUG61" s="393"/>
      <c r="RUH61" s="393"/>
      <c r="RUI61" s="393"/>
      <c r="RUJ61" s="393"/>
      <c r="RUK61" s="393"/>
      <c r="RUL61" s="393"/>
      <c r="RUM61" s="393"/>
      <c r="RUN61" s="393"/>
      <c r="RUO61" s="393"/>
      <c r="RUP61" s="393"/>
      <c r="RUQ61" s="393"/>
      <c r="RUR61" s="393"/>
      <c r="RUS61" s="393"/>
      <c r="RUT61" s="393"/>
      <c r="RUU61" s="393"/>
      <c r="RUV61" s="393"/>
      <c r="RUW61" s="393"/>
      <c r="RUX61" s="393"/>
      <c r="RUY61" s="393"/>
      <c r="RUZ61" s="393"/>
      <c r="RVA61" s="393"/>
      <c r="RVB61" s="393"/>
      <c r="RVC61" s="393"/>
      <c r="RVD61" s="393"/>
      <c r="RVE61" s="393"/>
      <c r="RVF61" s="393"/>
      <c r="RVG61" s="393"/>
      <c r="RVH61" s="393"/>
      <c r="RVI61" s="393"/>
      <c r="RVJ61" s="393"/>
      <c r="RVK61" s="393"/>
      <c r="RVL61" s="393"/>
      <c r="RVM61" s="393"/>
      <c r="RVN61" s="393"/>
      <c r="RVO61" s="393"/>
      <c r="RVP61" s="393"/>
      <c r="RVQ61" s="393"/>
      <c r="RVR61" s="393"/>
      <c r="RVS61" s="393"/>
      <c r="RVT61" s="393"/>
      <c r="RVU61" s="393"/>
      <c r="RVV61" s="393"/>
      <c r="RVW61" s="393"/>
      <c r="RVX61" s="393"/>
      <c r="RVY61" s="393"/>
      <c r="RVZ61" s="393"/>
      <c r="RWA61" s="393"/>
      <c r="RWB61" s="393"/>
      <c r="RWC61" s="393"/>
      <c r="RWD61" s="393"/>
      <c r="RWE61" s="393"/>
      <c r="RWF61" s="393"/>
      <c r="RWG61" s="393"/>
      <c r="RWH61" s="393"/>
      <c r="RWI61" s="393"/>
      <c r="RWJ61" s="393"/>
      <c r="RWK61" s="393"/>
      <c r="RWL61" s="393"/>
      <c r="RWM61" s="393"/>
      <c r="RWN61" s="393"/>
      <c r="RWO61" s="393"/>
      <c r="RWP61" s="393"/>
      <c r="RWQ61" s="393"/>
      <c r="RWR61" s="393"/>
      <c r="RWS61" s="393"/>
      <c r="RWT61" s="393"/>
      <c r="RWU61" s="393"/>
      <c r="RWV61" s="393"/>
      <c r="RWW61" s="393"/>
      <c r="RWX61" s="393"/>
      <c r="RWY61" s="393"/>
      <c r="RWZ61" s="393"/>
      <c r="RXA61" s="393"/>
      <c r="RXB61" s="393"/>
      <c r="RXC61" s="393"/>
      <c r="RXD61" s="393"/>
      <c r="RXE61" s="393"/>
      <c r="RXF61" s="393"/>
      <c r="RXG61" s="393"/>
      <c r="RXH61" s="393"/>
      <c r="RXI61" s="393"/>
      <c r="RXJ61" s="393"/>
      <c r="RXK61" s="393"/>
      <c r="RXL61" s="393"/>
      <c r="RXM61" s="393"/>
      <c r="RXN61" s="393"/>
      <c r="RXO61" s="393"/>
      <c r="RXP61" s="393"/>
      <c r="RXQ61" s="393"/>
      <c r="RXR61" s="393"/>
      <c r="RXS61" s="393"/>
      <c r="RXT61" s="393"/>
      <c r="RXU61" s="393"/>
      <c r="RXV61" s="393"/>
      <c r="RXW61" s="393"/>
      <c r="RXX61" s="393"/>
      <c r="RXY61" s="393"/>
      <c r="RXZ61" s="393"/>
      <c r="RYA61" s="393"/>
      <c r="RYB61" s="393"/>
      <c r="RYC61" s="393"/>
      <c r="RYD61" s="393"/>
      <c r="RYE61" s="393"/>
      <c r="RYF61" s="393"/>
      <c r="RYG61" s="393"/>
      <c r="RYH61" s="393"/>
      <c r="RYI61" s="393"/>
      <c r="RYJ61" s="393"/>
      <c r="RYK61" s="393"/>
      <c r="RYL61" s="393"/>
      <c r="RYM61" s="393"/>
      <c r="RYN61" s="393"/>
      <c r="RYO61" s="393"/>
      <c r="RYP61" s="393"/>
      <c r="RYQ61" s="393"/>
      <c r="RYR61" s="393"/>
      <c r="RYS61" s="393"/>
      <c r="RYT61" s="393"/>
      <c r="RYU61" s="393"/>
      <c r="RYV61" s="393"/>
      <c r="RYW61" s="393"/>
      <c r="RYX61" s="393"/>
      <c r="RYY61" s="393"/>
      <c r="RYZ61" s="393"/>
      <c r="RZA61" s="393"/>
      <c r="RZB61" s="393"/>
      <c r="RZC61" s="393"/>
      <c r="RZD61" s="393"/>
      <c r="RZE61" s="393"/>
      <c r="RZF61" s="393"/>
      <c r="RZG61" s="393"/>
      <c r="RZH61" s="393"/>
      <c r="RZI61" s="393"/>
      <c r="RZJ61" s="393"/>
      <c r="RZK61" s="393"/>
      <c r="RZL61" s="393"/>
      <c r="RZM61" s="393"/>
      <c r="RZN61" s="393"/>
      <c r="RZO61" s="393"/>
      <c r="RZP61" s="393"/>
      <c r="RZQ61" s="393"/>
      <c r="RZR61" s="393"/>
      <c r="RZS61" s="393"/>
      <c r="RZT61" s="393"/>
      <c r="RZU61" s="393"/>
      <c r="RZV61" s="393"/>
      <c r="RZW61" s="393"/>
      <c r="RZX61" s="393"/>
      <c r="RZY61" s="393"/>
      <c r="RZZ61" s="393"/>
      <c r="SAA61" s="393"/>
      <c r="SAB61" s="393"/>
      <c r="SAC61" s="393"/>
      <c r="SAD61" s="393"/>
      <c r="SAE61" s="393"/>
      <c r="SAF61" s="393"/>
      <c r="SAG61" s="393"/>
      <c r="SAH61" s="393"/>
      <c r="SAI61" s="393"/>
      <c r="SAJ61" s="393"/>
      <c r="SAK61" s="393"/>
      <c r="SAL61" s="393"/>
      <c r="SAM61" s="393"/>
      <c r="SAN61" s="393"/>
      <c r="SAO61" s="393"/>
      <c r="SAP61" s="393"/>
      <c r="SAQ61" s="393"/>
      <c r="SAR61" s="393"/>
      <c r="SAS61" s="393"/>
      <c r="SAT61" s="393"/>
      <c r="SAU61" s="393"/>
      <c r="SAV61" s="393"/>
      <c r="SAW61" s="393"/>
      <c r="SAX61" s="393"/>
      <c r="SAY61" s="393"/>
      <c r="SAZ61" s="393"/>
      <c r="SBA61" s="393"/>
      <c r="SBB61" s="393"/>
      <c r="SBC61" s="393"/>
      <c r="SBD61" s="393"/>
      <c r="SBE61" s="393"/>
      <c r="SBF61" s="393"/>
      <c r="SBG61" s="393"/>
      <c r="SBH61" s="393"/>
      <c r="SBI61" s="393"/>
      <c r="SBJ61" s="393"/>
      <c r="SBK61" s="393"/>
      <c r="SBL61" s="393"/>
      <c r="SBM61" s="393"/>
      <c r="SBN61" s="393"/>
      <c r="SBO61" s="393"/>
      <c r="SBP61" s="393"/>
      <c r="SBQ61" s="393"/>
      <c r="SBR61" s="393"/>
      <c r="SBS61" s="393"/>
      <c r="SBT61" s="393"/>
      <c r="SBU61" s="393"/>
      <c r="SBV61" s="393"/>
      <c r="SBW61" s="393"/>
      <c r="SBX61" s="393"/>
      <c r="SBY61" s="393"/>
      <c r="SBZ61" s="393"/>
      <c r="SCA61" s="393"/>
      <c r="SCB61" s="393"/>
      <c r="SCC61" s="393"/>
      <c r="SCD61" s="393"/>
      <c r="SCE61" s="393"/>
      <c r="SCF61" s="393"/>
      <c r="SCG61" s="393"/>
      <c r="SCH61" s="393"/>
      <c r="SCI61" s="393"/>
      <c r="SCJ61" s="393"/>
      <c r="SCK61" s="393"/>
      <c r="SCL61" s="393"/>
      <c r="SCM61" s="393"/>
      <c r="SCN61" s="393"/>
      <c r="SCO61" s="393"/>
      <c r="SCP61" s="393"/>
      <c r="SCQ61" s="393"/>
      <c r="SCR61" s="393"/>
      <c r="SCS61" s="393"/>
      <c r="SCT61" s="393"/>
      <c r="SCU61" s="393"/>
      <c r="SCV61" s="393"/>
      <c r="SCW61" s="393"/>
      <c r="SCX61" s="393"/>
      <c r="SCY61" s="393"/>
      <c r="SCZ61" s="393"/>
      <c r="SDA61" s="393"/>
      <c r="SDB61" s="393"/>
      <c r="SDC61" s="393"/>
      <c r="SDD61" s="393"/>
      <c r="SDE61" s="393"/>
      <c r="SDF61" s="393"/>
      <c r="SDG61" s="393"/>
      <c r="SDH61" s="393"/>
      <c r="SDI61" s="393"/>
      <c r="SDJ61" s="393"/>
      <c r="SDK61" s="393"/>
      <c r="SDL61" s="393"/>
      <c r="SDM61" s="393"/>
      <c r="SDN61" s="393"/>
      <c r="SDO61" s="393"/>
      <c r="SDP61" s="393"/>
      <c r="SDQ61" s="393"/>
      <c r="SDR61" s="393"/>
      <c r="SDS61" s="393"/>
      <c r="SDT61" s="393"/>
      <c r="SDU61" s="393"/>
      <c r="SDV61" s="393"/>
      <c r="SDW61" s="393"/>
      <c r="SDX61" s="393"/>
      <c r="SDY61" s="393"/>
      <c r="SDZ61" s="393"/>
      <c r="SEA61" s="393"/>
      <c r="SEB61" s="393"/>
      <c r="SEC61" s="393"/>
      <c r="SED61" s="393"/>
      <c r="SEE61" s="393"/>
      <c r="SEF61" s="393"/>
      <c r="SEG61" s="393"/>
      <c r="SEH61" s="393"/>
      <c r="SEI61" s="393"/>
      <c r="SEJ61" s="393"/>
      <c r="SEK61" s="393"/>
      <c r="SEL61" s="393"/>
      <c r="SEM61" s="393"/>
      <c r="SEN61" s="393"/>
      <c r="SEO61" s="393"/>
      <c r="SEP61" s="393"/>
      <c r="SEQ61" s="393"/>
      <c r="SER61" s="393"/>
      <c r="SES61" s="393"/>
      <c r="SET61" s="393"/>
      <c r="SEU61" s="393"/>
      <c r="SEV61" s="393"/>
      <c r="SEW61" s="393"/>
      <c r="SEX61" s="393"/>
      <c r="SEY61" s="393"/>
      <c r="SEZ61" s="393"/>
      <c r="SFA61" s="393"/>
      <c r="SFB61" s="393"/>
      <c r="SFC61" s="393"/>
      <c r="SFD61" s="393"/>
      <c r="SFE61" s="393"/>
      <c r="SFF61" s="393"/>
      <c r="SFG61" s="393"/>
      <c r="SFH61" s="393"/>
      <c r="SFI61" s="393"/>
      <c r="SFJ61" s="393"/>
      <c r="SFK61" s="393"/>
      <c r="SFL61" s="393"/>
      <c r="SFM61" s="393"/>
      <c r="SFN61" s="393"/>
      <c r="SFO61" s="393"/>
      <c r="SFP61" s="393"/>
      <c r="SFQ61" s="393"/>
      <c r="SFR61" s="393"/>
      <c r="SFS61" s="393"/>
      <c r="SFT61" s="393"/>
      <c r="SFU61" s="393"/>
      <c r="SFV61" s="393"/>
      <c r="SFW61" s="393"/>
      <c r="SFX61" s="393"/>
      <c r="SFY61" s="393"/>
      <c r="SFZ61" s="393"/>
      <c r="SGA61" s="393"/>
      <c r="SGB61" s="393"/>
      <c r="SGC61" s="393"/>
      <c r="SGD61" s="393"/>
      <c r="SGE61" s="393"/>
      <c r="SGF61" s="393"/>
      <c r="SGG61" s="393"/>
      <c r="SGH61" s="393"/>
      <c r="SGI61" s="393"/>
      <c r="SGJ61" s="393"/>
      <c r="SGK61" s="393"/>
      <c r="SGL61" s="393"/>
      <c r="SGM61" s="393"/>
      <c r="SGN61" s="393"/>
      <c r="SGO61" s="393"/>
      <c r="SGP61" s="393"/>
      <c r="SGQ61" s="393"/>
      <c r="SGR61" s="393"/>
      <c r="SGS61" s="393"/>
      <c r="SGT61" s="393"/>
      <c r="SGU61" s="393"/>
      <c r="SGV61" s="393"/>
      <c r="SGW61" s="393"/>
      <c r="SGX61" s="393"/>
      <c r="SGY61" s="393"/>
      <c r="SGZ61" s="393"/>
      <c r="SHA61" s="393"/>
      <c r="SHB61" s="393"/>
      <c r="SHC61" s="393"/>
      <c r="SHD61" s="393"/>
      <c r="SHE61" s="393"/>
      <c r="SHF61" s="393"/>
      <c r="SHG61" s="393"/>
      <c r="SHH61" s="393"/>
      <c r="SHI61" s="393"/>
      <c r="SHJ61" s="393"/>
      <c r="SHK61" s="393"/>
      <c r="SHL61" s="393"/>
      <c r="SHM61" s="393"/>
      <c r="SHN61" s="393"/>
      <c r="SHO61" s="393"/>
      <c r="SHP61" s="393"/>
      <c r="SHQ61" s="393"/>
      <c r="SHR61" s="393"/>
      <c r="SHS61" s="393"/>
      <c r="SHT61" s="393"/>
      <c r="SHU61" s="393"/>
      <c r="SHV61" s="393"/>
      <c r="SHW61" s="393"/>
      <c r="SHX61" s="393"/>
      <c r="SHY61" s="393"/>
      <c r="SHZ61" s="393"/>
      <c r="SIA61" s="393"/>
      <c r="SIB61" s="393"/>
      <c r="SIC61" s="393"/>
      <c r="SID61" s="393"/>
      <c r="SIE61" s="393"/>
      <c r="SIF61" s="393"/>
      <c r="SIG61" s="393"/>
      <c r="SIH61" s="393"/>
      <c r="SII61" s="393"/>
      <c r="SIJ61" s="393"/>
      <c r="SIK61" s="393"/>
      <c r="SIL61" s="393"/>
      <c r="SIM61" s="393"/>
      <c r="SIN61" s="393"/>
      <c r="SIO61" s="393"/>
      <c r="SIP61" s="393"/>
      <c r="SIQ61" s="393"/>
      <c r="SIR61" s="393"/>
      <c r="SIS61" s="393"/>
      <c r="SIT61" s="393"/>
      <c r="SIU61" s="393"/>
      <c r="SIV61" s="393"/>
      <c r="SIW61" s="393"/>
      <c r="SIX61" s="393"/>
      <c r="SIY61" s="393"/>
      <c r="SIZ61" s="393"/>
      <c r="SJA61" s="393"/>
      <c r="SJB61" s="393"/>
      <c r="SJC61" s="393"/>
      <c r="SJD61" s="393"/>
      <c r="SJE61" s="393"/>
      <c r="SJF61" s="393"/>
      <c r="SJG61" s="393"/>
      <c r="SJH61" s="393"/>
      <c r="SJI61" s="393"/>
      <c r="SJJ61" s="393"/>
      <c r="SJK61" s="393"/>
      <c r="SJL61" s="393"/>
      <c r="SJM61" s="393"/>
      <c r="SJN61" s="393"/>
      <c r="SJO61" s="393"/>
      <c r="SJP61" s="393"/>
      <c r="SJQ61" s="393"/>
      <c r="SJR61" s="393"/>
      <c r="SJS61" s="393"/>
      <c r="SJT61" s="393"/>
      <c r="SJU61" s="393"/>
      <c r="SJV61" s="393"/>
      <c r="SJW61" s="393"/>
      <c r="SJX61" s="393"/>
      <c r="SJY61" s="393"/>
      <c r="SJZ61" s="393"/>
      <c r="SKA61" s="393"/>
      <c r="SKB61" s="393"/>
      <c r="SKC61" s="393"/>
      <c r="SKD61" s="393"/>
      <c r="SKE61" s="393"/>
      <c r="SKF61" s="393"/>
      <c r="SKG61" s="393"/>
      <c r="SKH61" s="393"/>
      <c r="SKI61" s="393"/>
      <c r="SKJ61" s="393"/>
      <c r="SKK61" s="393"/>
      <c r="SKL61" s="393"/>
      <c r="SKM61" s="393"/>
      <c r="SKN61" s="393"/>
      <c r="SKO61" s="393"/>
      <c r="SKP61" s="393"/>
      <c r="SKQ61" s="393"/>
      <c r="SKR61" s="393"/>
      <c r="SKS61" s="393"/>
      <c r="SKT61" s="393"/>
      <c r="SKU61" s="393"/>
      <c r="SKV61" s="393"/>
      <c r="SKW61" s="393"/>
      <c r="SKX61" s="393"/>
      <c r="SKY61" s="393"/>
      <c r="SKZ61" s="393"/>
      <c r="SLA61" s="393"/>
      <c r="SLB61" s="393"/>
      <c r="SLC61" s="393"/>
      <c r="SLD61" s="393"/>
      <c r="SLE61" s="393"/>
      <c r="SLF61" s="393"/>
      <c r="SLG61" s="393"/>
      <c r="SLH61" s="393"/>
      <c r="SLI61" s="393"/>
      <c r="SLJ61" s="393"/>
      <c r="SLK61" s="393"/>
      <c r="SLL61" s="393"/>
      <c r="SLM61" s="393"/>
      <c r="SLN61" s="393"/>
      <c r="SLO61" s="393"/>
      <c r="SLP61" s="393"/>
      <c r="SLQ61" s="393"/>
      <c r="SLR61" s="393"/>
      <c r="SLS61" s="393"/>
      <c r="SLT61" s="393"/>
      <c r="SLU61" s="393"/>
      <c r="SLV61" s="393"/>
      <c r="SLW61" s="393"/>
      <c r="SLX61" s="393"/>
      <c r="SLY61" s="393"/>
      <c r="SLZ61" s="393"/>
      <c r="SMA61" s="393"/>
      <c r="SMB61" s="393"/>
      <c r="SMC61" s="393"/>
      <c r="SMD61" s="393"/>
      <c r="SME61" s="393"/>
      <c r="SMF61" s="393"/>
      <c r="SMG61" s="393"/>
      <c r="SMH61" s="393"/>
      <c r="SMI61" s="393"/>
      <c r="SMJ61" s="393"/>
      <c r="SMK61" s="393"/>
      <c r="SML61" s="393"/>
      <c r="SMM61" s="393"/>
      <c r="SMN61" s="393"/>
      <c r="SMO61" s="393"/>
      <c r="SMP61" s="393"/>
      <c r="SMQ61" s="393"/>
      <c r="SMR61" s="393"/>
      <c r="SMS61" s="393"/>
      <c r="SMT61" s="393"/>
      <c r="SMU61" s="393"/>
      <c r="SMV61" s="393"/>
      <c r="SMW61" s="393"/>
      <c r="SMX61" s="393"/>
      <c r="SMY61" s="393"/>
      <c r="SMZ61" s="393"/>
      <c r="SNA61" s="393"/>
      <c r="SNB61" s="393"/>
      <c r="SNC61" s="393"/>
      <c r="SND61" s="393"/>
      <c r="SNE61" s="393"/>
      <c r="SNF61" s="393"/>
      <c r="SNG61" s="393"/>
      <c r="SNH61" s="393"/>
      <c r="SNI61" s="393"/>
      <c r="SNJ61" s="393"/>
      <c r="SNK61" s="393"/>
      <c r="SNL61" s="393"/>
      <c r="SNM61" s="393"/>
      <c r="SNN61" s="393"/>
      <c r="SNO61" s="393"/>
      <c r="SNP61" s="393"/>
      <c r="SNQ61" s="393"/>
      <c r="SNR61" s="393"/>
      <c r="SNS61" s="393"/>
      <c r="SNT61" s="393"/>
      <c r="SNU61" s="393"/>
      <c r="SNV61" s="393"/>
      <c r="SNW61" s="393"/>
      <c r="SNX61" s="393"/>
      <c r="SNY61" s="393"/>
      <c r="SNZ61" s="393"/>
      <c r="SOA61" s="393"/>
      <c r="SOB61" s="393"/>
      <c r="SOC61" s="393"/>
      <c r="SOD61" s="393"/>
      <c r="SOE61" s="393"/>
      <c r="SOF61" s="393"/>
      <c r="SOG61" s="393"/>
      <c r="SOH61" s="393"/>
      <c r="SOI61" s="393"/>
      <c r="SOJ61" s="393"/>
      <c r="SOK61" s="393"/>
      <c r="SOL61" s="393"/>
      <c r="SOM61" s="393"/>
      <c r="SON61" s="393"/>
      <c r="SOO61" s="393"/>
      <c r="SOP61" s="393"/>
      <c r="SOQ61" s="393"/>
      <c r="SOR61" s="393"/>
      <c r="SOS61" s="393"/>
      <c r="SOT61" s="393"/>
      <c r="SOU61" s="393"/>
      <c r="SOV61" s="393"/>
      <c r="SOW61" s="393"/>
      <c r="SOX61" s="393"/>
      <c r="SOY61" s="393"/>
      <c r="SOZ61" s="393"/>
      <c r="SPA61" s="393"/>
      <c r="SPB61" s="393"/>
      <c r="SPC61" s="393"/>
      <c r="SPD61" s="393"/>
      <c r="SPE61" s="393"/>
      <c r="SPF61" s="393"/>
      <c r="SPG61" s="393"/>
      <c r="SPH61" s="393"/>
      <c r="SPI61" s="393"/>
      <c r="SPJ61" s="393"/>
      <c r="SPK61" s="393"/>
      <c r="SPL61" s="393"/>
      <c r="SPM61" s="393"/>
      <c r="SPN61" s="393"/>
      <c r="SPO61" s="393"/>
      <c r="SPP61" s="393"/>
      <c r="SPQ61" s="393"/>
      <c r="SPR61" s="393"/>
      <c r="SPS61" s="393"/>
      <c r="SPT61" s="393"/>
      <c r="SPU61" s="393"/>
      <c r="SPV61" s="393"/>
      <c r="SPW61" s="393"/>
      <c r="SPX61" s="393"/>
      <c r="SPY61" s="393"/>
      <c r="SPZ61" s="393"/>
      <c r="SQA61" s="393"/>
      <c r="SQB61" s="393"/>
      <c r="SQC61" s="393"/>
      <c r="SQD61" s="393"/>
      <c r="SQE61" s="393"/>
      <c r="SQF61" s="393"/>
      <c r="SQG61" s="393"/>
      <c r="SQH61" s="393"/>
      <c r="SQI61" s="393"/>
      <c r="SQJ61" s="393"/>
      <c r="SQK61" s="393"/>
      <c r="SQL61" s="393"/>
      <c r="SQM61" s="393"/>
      <c r="SQN61" s="393"/>
      <c r="SQO61" s="393"/>
      <c r="SQP61" s="393"/>
      <c r="SQQ61" s="393"/>
      <c r="SQR61" s="393"/>
      <c r="SQS61" s="393"/>
      <c r="SQT61" s="393"/>
      <c r="SQU61" s="393"/>
      <c r="SQV61" s="393"/>
      <c r="SQW61" s="393"/>
      <c r="SQX61" s="393"/>
      <c r="SQY61" s="393"/>
      <c r="SQZ61" s="393"/>
      <c r="SRA61" s="393"/>
      <c r="SRB61" s="393"/>
      <c r="SRC61" s="393"/>
      <c r="SRD61" s="393"/>
      <c r="SRE61" s="393"/>
      <c r="SRF61" s="393"/>
      <c r="SRG61" s="393"/>
      <c r="SRH61" s="393"/>
      <c r="SRI61" s="393"/>
      <c r="SRJ61" s="393"/>
      <c r="SRK61" s="393"/>
      <c r="SRL61" s="393"/>
      <c r="SRM61" s="393"/>
      <c r="SRN61" s="393"/>
      <c r="SRO61" s="393"/>
      <c r="SRP61" s="393"/>
      <c r="SRQ61" s="393"/>
      <c r="SRR61" s="393"/>
      <c r="SRS61" s="393"/>
      <c r="SRT61" s="393"/>
      <c r="SRU61" s="393"/>
      <c r="SRV61" s="393"/>
      <c r="SRW61" s="393"/>
      <c r="SRX61" s="393"/>
      <c r="SRY61" s="393"/>
      <c r="SRZ61" s="393"/>
      <c r="SSA61" s="393"/>
      <c r="SSB61" s="393"/>
      <c r="SSC61" s="393"/>
      <c r="SSD61" s="393"/>
      <c r="SSE61" s="393"/>
      <c r="SSF61" s="393"/>
      <c r="SSG61" s="393"/>
      <c r="SSH61" s="393"/>
      <c r="SSI61" s="393"/>
      <c r="SSJ61" s="393"/>
      <c r="SSK61" s="393"/>
      <c r="SSL61" s="393"/>
      <c r="SSM61" s="393"/>
      <c r="SSN61" s="393"/>
      <c r="SSO61" s="393"/>
      <c r="SSP61" s="393"/>
      <c r="SSQ61" s="393"/>
      <c r="SSR61" s="393"/>
      <c r="SSS61" s="393"/>
      <c r="SST61" s="393"/>
      <c r="SSU61" s="393"/>
      <c r="SSV61" s="393"/>
      <c r="SSW61" s="393"/>
      <c r="SSX61" s="393"/>
      <c r="SSY61" s="393"/>
      <c r="SSZ61" s="393"/>
      <c r="STA61" s="393"/>
      <c r="STB61" s="393"/>
      <c r="STC61" s="393"/>
      <c r="STD61" s="393"/>
      <c r="STE61" s="393"/>
      <c r="STF61" s="393"/>
      <c r="STG61" s="393"/>
      <c r="STH61" s="393"/>
      <c r="STI61" s="393"/>
      <c r="STJ61" s="393"/>
      <c r="STK61" s="393"/>
      <c r="STL61" s="393"/>
      <c r="STM61" s="393"/>
      <c r="STN61" s="393"/>
      <c r="STO61" s="393"/>
      <c r="STP61" s="393"/>
      <c r="STQ61" s="393"/>
      <c r="STR61" s="393"/>
      <c r="STS61" s="393"/>
      <c r="STT61" s="393"/>
      <c r="STU61" s="393"/>
      <c r="STV61" s="393"/>
      <c r="STW61" s="393"/>
      <c r="STX61" s="393"/>
      <c r="STY61" s="393"/>
      <c r="STZ61" s="393"/>
      <c r="SUA61" s="393"/>
      <c r="SUB61" s="393"/>
      <c r="SUC61" s="393"/>
      <c r="SUD61" s="393"/>
      <c r="SUE61" s="393"/>
      <c r="SUF61" s="393"/>
      <c r="SUG61" s="393"/>
      <c r="SUH61" s="393"/>
      <c r="SUI61" s="393"/>
      <c r="SUJ61" s="393"/>
      <c r="SUK61" s="393"/>
      <c r="SUL61" s="393"/>
      <c r="SUM61" s="393"/>
      <c r="SUN61" s="393"/>
      <c r="SUO61" s="393"/>
      <c r="SUP61" s="393"/>
      <c r="SUQ61" s="393"/>
      <c r="SUR61" s="393"/>
      <c r="SUS61" s="393"/>
      <c r="SUT61" s="393"/>
      <c r="SUU61" s="393"/>
      <c r="SUV61" s="393"/>
      <c r="SUW61" s="393"/>
      <c r="SUX61" s="393"/>
      <c r="SUY61" s="393"/>
      <c r="SUZ61" s="393"/>
      <c r="SVA61" s="393"/>
      <c r="SVB61" s="393"/>
      <c r="SVC61" s="393"/>
      <c r="SVD61" s="393"/>
      <c r="SVE61" s="393"/>
      <c r="SVF61" s="393"/>
      <c r="SVG61" s="393"/>
      <c r="SVH61" s="393"/>
      <c r="SVI61" s="393"/>
      <c r="SVJ61" s="393"/>
      <c r="SVK61" s="393"/>
      <c r="SVL61" s="393"/>
      <c r="SVM61" s="393"/>
      <c r="SVN61" s="393"/>
      <c r="SVO61" s="393"/>
      <c r="SVP61" s="393"/>
      <c r="SVQ61" s="393"/>
      <c r="SVR61" s="393"/>
      <c r="SVS61" s="393"/>
      <c r="SVT61" s="393"/>
      <c r="SVU61" s="393"/>
      <c r="SVV61" s="393"/>
      <c r="SVW61" s="393"/>
      <c r="SVX61" s="393"/>
      <c r="SVY61" s="393"/>
      <c r="SVZ61" s="393"/>
      <c r="SWA61" s="393"/>
      <c r="SWB61" s="393"/>
      <c r="SWC61" s="393"/>
      <c r="SWD61" s="393"/>
      <c r="SWE61" s="393"/>
      <c r="SWF61" s="393"/>
      <c r="SWG61" s="393"/>
      <c r="SWH61" s="393"/>
      <c r="SWI61" s="393"/>
      <c r="SWJ61" s="393"/>
      <c r="SWK61" s="393"/>
      <c r="SWL61" s="393"/>
      <c r="SWM61" s="393"/>
      <c r="SWN61" s="393"/>
      <c r="SWO61" s="393"/>
      <c r="SWP61" s="393"/>
      <c r="SWQ61" s="393"/>
      <c r="SWR61" s="393"/>
      <c r="SWS61" s="393"/>
      <c r="SWT61" s="393"/>
      <c r="SWU61" s="393"/>
      <c r="SWV61" s="393"/>
      <c r="SWW61" s="393"/>
      <c r="SWX61" s="393"/>
      <c r="SWY61" s="393"/>
      <c r="SWZ61" s="393"/>
      <c r="SXA61" s="393"/>
      <c r="SXB61" s="393"/>
      <c r="SXC61" s="393"/>
      <c r="SXD61" s="393"/>
      <c r="SXE61" s="393"/>
      <c r="SXF61" s="393"/>
      <c r="SXG61" s="393"/>
      <c r="SXH61" s="393"/>
      <c r="SXI61" s="393"/>
      <c r="SXJ61" s="393"/>
      <c r="SXK61" s="393"/>
      <c r="SXL61" s="393"/>
      <c r="SXM61" s="393"/>
      <c r="SXN61" s="393"/>
      <c r="SXO61" s="393"/>
      <c r="SXP61" s="393"/>
      <c r="SXQ61" s="393"/>
      <c r="SXR61" s="393"/>
      <c r="SXS61" s="393"/>
      <c r="SXT61" s="393"/>
      <c r="SXU61" s="393"/>
      <c r="SXV61" s="393"/>
      <c r="SXW61" s="393"/>
      <c r="SXX61" s="393"/>
      <c r="SXY61" s="393"/>
      <c r="SXZ61" s="393"/>
      <c r="SYA61" s="393"/>
      <c r="SYB61" s="393"/>
      <c r="SYC61" s="393"/>
      <c r="SYD61" s="393"/>
      <c r="SYE61" s="393"/>
      <c r="SYF61" s="393"/>
      <c r="SYG61" s="393"/>
      <c r="SYH61" s="393"/>
      <c r="SYI61" s="393"/>
      <c r="SYJ61" s="393"/>
      <c r="SYK61" s="393"/>
      <c r="SYL61" s="393"/>
      <c r="SYM61" s="393"/>
      <c r="SYN61" s="393"/>
      <c r="SYO61" s="393"/>
      <c r="SYP61" s="393"/>
      <c r="SYQ61" s="393"/>
      <c r="SYR61" s="393"/>
      <c r="SYS61" s="393"/>
      <c r="SYT61" s="393"/>
      <c r="SYU61" s="393"/>
      <c r="SYV61" s="393"/>
      <c r="SYW61" s="393"/>
      <c r="SYX61" s="393"/>
      <c r="SYY61" s="393"/>
      <c r="SYZ61" s="393"/>
      <c r="SZA61" s="393"/>
      <c r="SZB61" s="393"/>
      <c r="SZC61" s="393"/>
      <c r="SZD61" s="393"/>
      <c r="SZE61" s="393"/>
      <c r="SZF61" s="393"/>
      <c r="SZG61" s="393"/>
      <c r="SZH61" s="393"/>
      <c r="SZI61" s="393"/>
      <c r="SZJ61" s="393"/>
      <c r="SZK61" s="393"/>
      <c r="SZL61" s="393"/>
      <c r="SZM61" s="393"/>
      <c r="SZN61" s="393"/>
      <c r="SZO61" s="393"/>
      <c r="SZP61" s="393"/>
      <c r="SZQ61" s="393"/>
      <c r="SZR61" s="393"/>
      <c r="SZS61" s="393"/>
      <c r="SZT61" s="393"/>
      <c r="SZU61" s="393"/>
      <c r="SZV61" s="393"/>
      <c r="SZW61" s="393"/>
      <c r="SZX61" s="393"/>
      <c r="SZY61" s="393"/>
      <c r="SZZ61" s="393"/>
      <c r="TAA61" s="393"/>
      <c r="TAB61" s="393"/>
      <c r="TAC61" s="393"/>
      <c r="TAD61" s="393"/>
      <c r="TAE61" s="393"/>
      <c r="TAF61" s="393"/>
      <c r="TAG61" s="393"/>
      <c r="TAH61" s="393"/>
      <c r="TAI61" s="393"/>
      <c r="TAJ61" s="393"/>
      <c r="TAK61" s="393"/>
      <c r="TAL61" s="393"/>
      <c r="TAM61" s="393"/>
      <c r="TAN61" s="393"/>
      <c r="TAO61" s="393"/>
      <c r="TAP61" s="393"/>
      <c r="TAQ61" s="393"/>
      <c r="TAR61" s="393"/>
      <c r="TAS61" s="393"/>
      <c r="TAT61" s="393"/>
      <c r="TAU61" s="393"/>
      <c r="TAV61" s="393"/>
      <c r="TAW61" s="393"/>
      <c r="TAX61" s="393"/>
      <c r="TAY61" s="393"/>
      <c r="TAZ61" s="393"/>
      <c r="TBA61" s="393"/>
      <c r="TBB61" s="393"/>
      <c r="TBC61" s="393"/>
      <c r="TBD61" s="393"/>
      <c r="TBE61" s="393"/>
      <c r="TBF61" s="393"/>
      <c r="TBG61" s="393"/>
      <c r="TBH61" s="393"/>
      <c r="TBI61" s="393"/>
      <c r="TBJ61" s="393"/>
      <c r="TBK61" s="393"/>
      <c r="TBL61" s="393"/>
      <c r="TBM61" s="393"/>
      <c r="TBN61" s="393"/>
      <c r="TBO61" s="393"/>
      <c r="TBP61" s="393"/>
      <c r="TBQ61" s="393"/>
      <c r="TBR61" s="393"/>
      <c r="TBS61" s="393"/>
      <c r="TBT61" s="393"/>
      <c r="TBU61" s="393"/>
      <c r="TBV61" s="393"/>
      <c r="TBW61" s="393"/>
      <c r="TBX61" s="393"/>
      <c r="TBY61" s="393"/>
      <c r="TBZ61" s="393"/>
      <c r="TCA61" s="393"/>
      <c r="TCB61" s="393"/>
      <c r="TCC61" s="393"/>
      <c r="TCD61" s="393"/>
      <c r="TCE61" s="393"/>
      <c r="TCF61" s="393"/>
      <c r="TCG61" s="393"/>
      <c r="TCH61" s="393"/>
      <c r="TCI61" s="393"/>
      <c r="TCJ61" s="393"/>
      <c r="TCK61" s="393"/>
      <c r="TCL61" s="393"/>
      <c r="TCM61" s="393"/>
      <c r="TCN61" s="393"/>
      <c r="TCO61" s="393"/>
      <c r="TCP61" s="393"/>
      <c r="TCQ61" s="393"/>
      <c r="TCR61" s="393"/>
      <c r="TCS61" s="393"/>
      <c r="TCT61" s="393"/>
      <c r="TCU61" s="393"/>
      <c r="TCV61" s="393"/>
      <c r="TCW61" s="393"/>
      <c r="TCX61" s="393"/>
      <c r="TCY61" s="393"/>
      <c r="TCZ61" s="393"/>
      <c r="TDA61" s="393"/>
      <c r="TDB61" s="393"/>
      <c r="TDC61" s="393"/>
      <c r="TDD61" s="393"/>
      <c r="TDE61" s="393"/>
      <c r="TDF61" s="393"/>
      <c r="TDG61" s="393"/>
      <c r="TDH61" s="393"/>
      <c r="TDI61" s="393"/>
      <c r="TDJ61" s="393"/>
      <c r="TDK61" s="393"/>
      <c r="TDL61" s="393"/>
      <c r="TDM61" s="393"/>
      <c r="TDN61" s="393"/>
      <c r="TDO61" s="393"/>
      <c r="TDP61" s="393"/>
      <c r="TDQ61" s="393"/>
      <c r="TDR61" s="393"/>
      <c r="TDS61" s="393"/>
      <c r="TDT61" s="393"/>
      <c r="TDU61" s="393"/>
      <c r="TDV61" s="393"/>
      <c r="TDW61" s="393"/>
      <c r="TDX61" s="393"/>
      <c r="TDY61" s="393"/>
      <c r="TDZ61" s="393"/>
      <c r="TEA61" s="393"/>
      <c r="TEB61" s="393"/>
      <c r="TEC61" s="393"/>
      <c r="TED61" s="393"/>
      <c r="TEE61" s="393"/>
      <c r="TEF61" s="393"/>
      <c r="TEG61" s="393"/>
      <c r="TEH61" s="393"/>
      <c r="TEI61" s="393"/>
      <c r="TEJ61" s="393"/>
      <c r="TEK61" s="393"/>
      <c r="TEL61" s="393"/>
      <c r="TEM61" s="393"/>
      <c r="TEN61" s="393"/>
      <c r="TEO61" s="393"/>
      <c r="TEP61" s="393"/>
      <c r="TEQ61" s="393"/>
      <c r="TER61" s="393"/>
      <c r="TES61" s="393"/>
      <c r="TET61" s="393"/>
      <c r="TEU61" s="393"/>
      <c r="TEV61" s="393"/>
      <c r="TEW61" s="393"/>
      <c r="TEX61" s="393"/>
      <c r="TEY61" s="393"/>
      <c r="TEZ61" s="393"/>
      <c r="TFA61" s="393"/>
      <c r="TFB61" s="393"/>
      <c r="TFC61" s="393"/>
      <c r="TFD61" s="393"/>
      <c r="TFE61" s="393"/>
      <c r="TFF61" s="393"/>
      <c r="TFG61" s="393"/>
      <c r="TFH61" s="393"/>
      <c r="TFI61" s="393"/>
      <c r="TFJ61" s="393"/>
      <c r="TFK61" s="393"/>
      <c r="TFL61" s="393"/>
      <c r="TFM61" s="393"/>
      <c r="TFN61" s="393"/>
      <c r="TFO61" s="393"/>
      <c r="TFP61" s="393"/>
      <c r="TFQ61" s="393"/>
      <c r="TFR61" s="393"/>
      <c r="TFS61" s="393"/>
      <c r="TFT61" s="393"/>
      <c r="TFU61" s="393"/>
      <c r="TFV61" s="393"/>
      <c r="TFW61" s="393"/>
      <c r="TFX61" s="393"/>
      <c r="TFY61" s="393"/>
      <c r="TFZ61" s="393"/>
      <c r="TGA61" s="393"/>
      <c r="TGB61" s="393"/>
      <c r="TGC61" s="393"/>
      <c r="TGD61" s="393"/>
      <c r="TGE61" s="393"/>
      <c r="TGF61" s="393"/>
      <c r="TGG61" s="393"/>
      <c r="TGH61" s="393"/>
      <c r="TGI61" s="393"/>
      <c r="TGJ61" s="393"/>
      <c r="TGK61" s="393"/>
      <c r="TGL61" s="393"/>
      <c r="TGM61" s="393"/>
      <c r="TGN61" s="393"/>
      <c r="TGO61" s="393"/>
      <c r="TGP61" s="393"/>
      <c r="TGQ61" s="393"/>
      <c r="TGR61" s="393"/>
      <c r="TGS61" s="393"/>
      <c r="TGT61" s="393"/>
      <c r="TGU61" s="393"/>
      <c r="TGV61" s="393"/>
      <c r="TGW61" s="393"/>
      <c r="TGX61" s="393"/>
      <c r="TGY61" s="393"/>
      <c r="TGZ61" s="393"/>
      <c r="THA61" s="393"/>
      <c r="THB61" s="393"/>
      <c r="THC61" s="393"/>
      <c r="THD61" s="393"/>
      <c r="THE61" s="393"/>
      <c r="THF61" s="393"/>
      <c r="THG61" s="393"/>
      <c r="THH61" s="393"/>
      <c r="THI61" s="393"/>
      <c r="THJ61" s="393"/>
      <c r="THK61" s="393"/>
      <c r="THL61" s="393"/>
      <c r="THM61" s="393"/>
      <c r="THN61" s="393"/>
      <c r="THO61" s="393"/>
      <c r="THP61" s="393"/>
      <c r="THQ61" s="393"/>
      <c r="THR61" s="393"/>
      <c r="THS61" s="393"/>
      <c r="THT61" s="393"/>
      <c r="THU61" s="393"/>
      <c r="THV61" s="393"/>
      <c r="THW61" s="393"/>
      <c r="THX61" s="393"/>
      <c r="THY61" s="393"/>
      <c r="THZ61" s="393"/>
      <c r="TIA61" s="393"/>
      <c r="TIB61" s="393"/>
      <c r="TIC61" s="393"/>
      <c r="TID61" s="393"/>
      <c r="TIE61" s="393"/>
      <c r="TIF61" s="393"/>
      <c r="TIG61" s="393"/>
      <c r="TIH61" s="393"/>
      <c r="TII61" s="393"/>
      <c r="TIJ61" s="393"/>
      <c r="TIK61" s="393"/>
      <c r="TIL61" s="393"/>
      <c r="TIM61" s="393"/>
      <c r="TIN61" s="393"/>
      <c r="TIO61" s="393"/>
      <c r="TIP61" s="393"/>
      <c r="TIQ61" s="393"/>
      <c r="TIR61" s="393"/>
      <c r="TIS61" s="393"/>
      <c r="TIT61" s="393"/>
      <c r="TIU61" s="393"/>
      <c r="TIV61" s="393"/>
      <c r="TIW61" s="393"/>
      <c r="TIX61" s="393"/>
      <c r="TIY61" s="393"/>
      <c r="TIZ61" s="393"/>
      <c r="TJA61" s="393"/>
      <c r="TJB61" s="393"/>
      <c r="TJC61" s="393"/>
      <c r="TJD61" s="393"/>
      <c r="TJE61" s="393"/>
      <c r="TJF61" s="393"/>
      <c r="TJG61" s="393"/>
      <c r="TJH61" s="393"/>
      <c r="TJI61" s="393"/>
      <c r="TJJ61" s="393"/>
      <c r="TJK61" s="393"/>
      <c r="TJL61" s="393"/>
      <c r="TJM61" s="393"/>
      <c r="TJN61" s="393"/>
      <c r="TJO61" s="393"/>
      <c r="TJP61" s="393"/>
      <c r="TJQ61" s="393"/>
      <c r="TJR61" s="393"/>
      <c r="TJS61" s="393"/>
      <c r="TJT61" s="393"/>
      <c r="TJU61" s="393"/>
      <c r="TJV61" s="393"/>
      <c r="TJW61" s="393"/>
      <c r="TJX61" s="393"/>
      <c r="TJY61" s="393"/>
      <c r="TJZ61" s="393"/>
      <c r="TKA61" s="393"/>
      <c r="TKB61" s="393"/>
      <c r="TKC61" s="393"/>
      <c r="TKD61" s="393"/>
      <c r="TKE61" s="393"/>
      <c r="TKF61" s="393"/>
      <c r="TKG61" s="393"/>
      <c r="TKH61" s="393"/>
      <c r="TKI61" s="393"/>
      <c r="TKJ61" s="393"/>
      <c r="TKK61" s="393"/>
      <c r="TKL61" s="393"/>
      <c r="TKM61" s="393"/>
      <c r="TKN61" s="393"/>
      <c r="TKO61" s="393"/>
      <c r="TKP61" s="393"/>
      <c r="TKQ61" s="393"/>
      <c r="TKR61" s="393"/>
      <c r="TKS61" s="393"/>
      <c r="TKT61" s="393"/>
      <c r="TKU61" s="393"/>
      <c r="TKV61" s="393"/>
      <c r="TKW61" s="393"/>
      <c r="TKX61" s="393"/>
      <c r="TKY61" s="393"/>
      <c r="TKZ61" s="393"/>
      <c r="TLA61" s="393"/>
      <c r="TLB61" s="393"/>
      <c r="TLC61" s="393"/>
      <c r="TLD61" s="393"/>
      <c r="TLE61" s="393"/>
      <c r="TLF61" s="393"/>
      <c r="TLG61" s="393"/>
      <c r="TLH61" s="393"/>
      <c r="TLI61" s="393"/>
      <c r="TLJ61" s="393"/>
      <c r="TLK61" s="393"/>
      <c r="TLL61" s="393"/>
      <c r="TLM61" s="393"/>
      <c r="TLN61" s="393"/>
      <c r="TLO61" s="393"/>
      <c r="TLP61" s="393"/>
      <c r="TLQ61" s="393"/>
      <c r="TLR61" s="393"/>
      <c r="TLS61" s="393"/>
      <c r="TLT61" s="393"/>
      <c r="TLU61" s="393"/>
      <c r="TLV61" s="393"/>
      <c r="TLW61" s="393"/>
      <c r="TLX61" s="393"/>
      <c r="TLY61" s="393"/>
      <c r="TLZ61" s="393"/>
      <c r="TMA61" s="393"/>
      <c r="TMB61" s="393"/>
      <c r="TMC61" s="393"/>
      <c r="TMD61" s="393"/>
      <c r="TME61" s="393"/>
      <c r="TMF61" s="393"/>
      <c r="TMG61" s="393"/>
      <c r="TMH61" s="393"/>
      <c r="TMI61" s="393"/>
      <c r="TMJ61" s="393"/>
      <c r="TMK61" s="393"/>
      <c r="TML61" s="393"/>
      <c r="TMM61" s="393"/>
      <c r="TMN61" s="393"/>
      <c r="TMO61" s="393"/>
      <c r="TMP61" s="393"/>
      <c r="TMQ61" s="393"/>
      <c r="TMR61" s="393"/>
      <c r="TMS61" s="393"/>
      <c r="TMT61" s="393"/>
      <c r="TMU61" s="393"/>
      <c r="TMV61" s="393"/>
      <c r="TMW61" s="393"/>
      <c r="TMX61" s="393"/>
      <c r="TMY61" s="393"/>
      <c r="TMZ61" s="393"/>
      <c r="TNA61" s="393"/>
      <c r="TNB61" s="393"/>
      <c r="TNC61" s="393"/>
      <c r="TND61" s="393"/>
      <c r="TNE61" s="393"/>
      <c r="TNF61" s="393"/>
      <c r="TNG61" s="393"/>
      <c r="TNH61" s="393"/>
      <c r="TNI61" s="393"/>
      <c r="TNJ61" s="393"/>
      <c r="TNK61" s="393"/>
      <c r="TNL61" s="393"/>
      <c r="TNM61" s="393"/>
      <c r="TNN61" s="393"/>
      <c r="TNO61" s="393"/>
      <c r="TNP61" s="393"/>
      <c r="TNQ61" s="393"/>
      <c r="TNR61" s="393"/>
      <c r="TNS61" s="393"/>
      <c r="TNT61" s="393"/>
      <c r="TNU61" s="393"/>
      <c r="TNV61" s="393"/>
      <c r="TNW61" s="393"/>
      <c r="TNX61" s="393"/>
      <c r="TNY61" s="393"/>
      <c r="TNZ61" s="393"/>
      <c r="TOA61" s="393"/>
      <c r="TOB61" s="393"/>
      <c r="TOC61" s="393"/>
      <c r="TOD61" s="393"/>
      <c r="TOE61" s="393"/>
      <c r="TOF61" s="393"/>
      <c r="TOG61" s="393"/>
      <c r="TOH61" s="393"/>
      <c r="TOI61" s="393"/>
      <c r="TOJ61" s="393"/>
      <c r="TOK61" s="393"/>
      <c r="TOL61" s="393"/>
      <c r="TOM61" s="393"/>
      <c r="TON61" s="393"/>
      <c r="TOO61" s="393"/>
      <c r="TOP61" s="393"/>
      <c r="TOQ61" s="393"/>
      <c r="TOR61" s="393"/>
      <c r="TOS61" s="393"/>
      <c r="TOT61" s="393"/>
      <c r="TOU61" s="393"/>
      <c r="TOV61" s="393"/>
      <c r="TOW61" s="393"/>
      <c r="TOX61" s="393"/>
      <c r="TOY61" s="393"/>
      <c r="TOZ61" s="393"/>
      <c r="TPA61" s="393"/>
      <c r="TPB61" s="393"/>
      <c r="TPC61" s="393"/>
      <c r="TPD61" s="393"/>
      <c r="TPE61" s="393"/>
      <c r="TPF61" s="393"/>
      <c r="TPG61" s="393"/>
      <c r="TPH61" s="393"/>
      <c r="TPI61" s="393"/>
      <c r="TPJ61" s="393"/>
      <c r="TPK61" s="393"/>
      <c r="TPL61" s="393"/>
      <c r="TPM61" s="393"/>
      <c r="TPN61" s="393"/>
      <c r="TPO61" s="393"/>
      <c r="TPP61" s="393"/>
      <c r="TPQ61" s="393"/>
      <c r="TPR61" s="393"/>
      <c r="TPS61" s="393"/>
      <c r="TPT61" s="393"/>
      <c r="TPU61" s="393"/>
      <c r="TPV61" s="393"/>
      <c r="TPW61" s="393"/>
      <c r="TPX61" s="393"/>
      <c r="TPY61" s="393"/>
      <c r="TPZ61" s="393"/>
      <c r="TQA61" s="393"/>
      <c r="TQB61" s="393"/>
      <c r="TQC61" s="393"/>
      <c r="TQD61" s="393"/>
      <c r="TQE61" s="393"/>
      <c r="TQF61" s="393"/>
      <c r="TQG61" s="393"/>
      <c r="TQH61" s="393"/>
      <c r="TQI61" s="393"/>
      <c r="TQJ61" s="393"/>
      <c r="TQK61" s="393"/>
      <c r="TQL61" s="393"/>
      <c r="TQM61" s="393"/>
      <c r="TQN61" s="393"/>
      <c r="TQO61" s="393"/>
      <c r="TQP61" s="393"/>
      <c r="TQQ61" s="393"/>
      <c r="TQR61" s="393"/>
      <c r="TQS61" s="393"/>
      <c r="TQT61" s="393"/>
      <c r="TQU61" s="393"/>
      <c r="TQV61" s="393"/>
      <c r="TQW61" s="393"/>
      <c r="TQX61" s="393"/>
      <c r="TQY61" s="393"/>
      <c r="TQZ61" s="393"/>
      <c r="TRA61" s="393"/>
      <c r="TRB61" s="393"/>
      <c r="TRC61" s="393"/>
      <c r="TRD61" s="393"/>
      <c r="TRE61" s="393"/>
      <c r="TRF61" s="393"/>
      <c r="TRG61" s="393"/>
      <c r="TRH61" s="393"/>
      <c r="TRI61" s="393"/>
      <c r="TRJ61" s="393"/>
      <c r="TRK61" s="393"/>
      <c r="TRL61" s="393"/>
      <c r="TRM61" s="393"/>
      <c r="TRN61" s="393"/>
      <c r="TRO61" s="393"/>
      <c r="TRP61" s="393"/>
      <c r="TRQ61" s="393"/>
      <c r="TRR61" s="393"/>
      <c r="TRS61" s="393"/>
      <c r="TRT61" s="393"/>
      <c r="TRU61" s="393"/>
      <c r="TRV61" s="393"/>
      <c r="TRW61" s="393"/>
      <c r="TRX61" s="393"/>
      <c r="TRY61" s="393"/>
      <c r="TRZ61" s="393"/>
      <c r="TSA61" s="393"/>
      <c r="TSB61" s="393"/>
      <c r="TSC61" s="393"/>
      <c r="TSD61" s="393"/>
      <c r="TSE61" s="393"/>
      <c r="TSF61" s="393"/>
      <c r="TSG61" s="393"/>
      <c r="TSH61" s="393"/>
      <c r="TSI61" s="393"/>
      <c r="TSJ61" s="393"/>
      <c r="TSK61" s="393"/>
      <c r="TSL61" s="393"/>
      <c r="TSM61" s="393"/>
      <c r="TSN61" s="393"/>
      <c r="TSO61" s="393"/>
      <c r="TSP61" s="393"/>
      <c r="TSQ61" s="393"/>
      <c r="TSR61" s="393"/>
      <c r="TSS61" s="393"/>
      <c r="TST61" s="393"/>
      <c r="TSU61" s="393"/>
      <c r="TSV61" s="393"/>
      <c r="TSW61" s="393"/>
      <c r="TSX61" s="393"/>
      <c r="TSY61" s="393"/>
      <c r="TSZ61" s="393"/>
      <c r="TTA61" s="393"/>
      <c r="TTB61" s="393"/>
      <c r="TTC61" s="393"/>
      <c r="TTD61" s="393"/>
      <c r="TTE61" s="393"/>
      <c r="TTF61" s="393"/>
      <c r="TTG61" s="393"/>
      <c r="TTH61" s="393"/>
      <c r="TTI61" s="393"/>
      <c r="TTJ61" s="393"/>
      <c r="TTK61" s="393"/>
      <c r="TTL61" s="393"/>
      <c r="TTM61" s="393"/>
      <c r="TTN61" s="393"/>
      <c r="TTO61" s="393"/>
      <c r="TTP61" s="393"/>
      <c r="TTQ61" s="393"/>
      <c r="TTR61" s="393"/>
      <c r="TTS61" s="393"/>
      <c r="TTT61" s="393"/>
      <c r="TTU61" s="393"/>
      <c r="TTV61" s="393"/>
      <c r="TTW61" s="393"/>
      <c r="TTX61" s="393"/>
      <c r="TTY61" s="393"/>
      <c r="TTZ61" s="393"/>
      <c r="TUA61" s="393"/>
      <c r="TUB61" s="393"/>
      <c r="TUC61" s="393"/>
      <c r="TUD61" s="393"/>
      <c r="TUE61" s="393"/>
      <c r="TUF61" s="393"/>
      <c r="TUG61" s="393"/>
      <c r="TUH61" s="393"/>
      <c r="TUI61" s="393"/>
      <c r="TUJ61" s="393"/>
      <c r="TUK61" s="393"/>
      <c r="TUL61" s="393"/>
      <c r="TUM61" s="393"/>
      <c r="TUN61" s="393"/>
      <c r="TUO61" s="393"/>
      <c r="TUP61" s="393"/>
      <c r="TUQ61" s="393"/>
      <c r="TUR61" s="393"/>
      <c r="TUS61" s="393"/>
      <c r="TUT61" s="393"/>
      <c r="TUU61" s="393"/>
      <c r="TUV61" s="393"/>
      <c r="TUW61" s="393"/>
      <c r="TUX61" s="393"/>
      <c r="TUY61" s="393"/>
      <c r="TUZ61" s="393"/>
      <c r="TVA61" s="393"/>
      <c r="TVB61" s="393"/>
      <c r="TVC61" s="393"/>
      <c r="TVD61" s="393"/>
      <c r="TVE61" s="393"/>
      <c r="TVF61" s="393"/>
      <c r="TVG61" s="393"/>
      <c r="TVH61" s="393"/>
      <c r="TVI61" s="393"/>
      <c r="TVJ61" s="393"/>
      <c r="TVK61" s="393"/>
      <c r="TVL61" s="393"/>
      <c r="TVM61" s="393"/>
      <c r="TVN61" s="393"/>
      <c r="TVO61" s="393"/>
      <c r="TVP61" s="393"/>
      <c r="TVQ61" s="393"/>
      <c r="TVR61" s="393"/>
      <c r="TVS61" s="393"/>
      <c r="TVT61" s="393"/>
      <c r="TVU61" s="393"/>
      <c r="TVV61" s="393"/>
      <c r="TVW61" s="393"/>
      <c r="TVX61" s="393"/>
      <c r="TVY61" s="393"/>
      <c r="TVZ61" s="393"/>
      <c r="TWA61" s="393"/>
      <c r="TWB61" s="393"/>
      <c r="TWC61" s="393"/>
      <c r="TWD61" s="393"/>
      <c r="TWE61" s="393"/>
      <c r="TWF61" s="393"/>
      <c r="TWG61" s="393"/>
      <c r="TWH61" s="393"/>
      <c r="TWI61" s="393"/>
      <c r="TWJ61" s="393"/>
      <c r="TWK61" s="393"/>
      <c r="TWL61" s="393"/>
      <c r="TWM61" s="393"/>
      <c r="TWN61" s="393"/>
      <c r="TWO61" s="393"/>
      <c r="TWP61" s="393"/>
      <c r="TWQ61" s="393"/>
      <c r="TWR61" s="393"/>
      <c r="TWS61" s="393"/>
      <c r="TWT61" s="393"/>
      <c r="TWU61" s="393"/>
      <c r="TWV61" s="393"/>
      <c r="TWW61" s="393"/>
      <c r="TWX61" s="393"/>
      <c r="TWY61" s="393"/>
      <c r="TWZ61" s="393"/>
      <c r="TXA61" s="393"/>
      <c r="TXB61" s="393"/>
      <c r="TXC61" s="393"/>
      <c r="TXD61" s="393"/>
      <c r="TXE61" s="393"/>
      <c r="TXF61" s="393"/>
      <c r="TXG61" s="393"/>
      <c r="TXH61" s="393"/>
      <c r="TXI61" s="393"/>
      <c r="TXJ61" s="393"/>
      <c r="TXK61" s="393"/>
      <c r="TXL61" s="393"/>
      <c r="TXM61" s="393"/>
      <c r="TXN61" s="393"/>
      <c r="TXO61" s="393"/>
      <c r="TXP61" s="393"/>
      <c r="TXQ61" s="393"/>
      <c r="TXR61" s="393"/>
      <c r="TXS61" s="393"/>
      <c r="TXT61" s="393"/>
      <c r="TXU61" s="393"/>
      <c r="TXV61" s="393"/>
      <c r="TXW61" s="393"/>
      <c r="TXX61" s="393"/>
      <c r="TXY61" s="393"/>
      <c r="TXZ61" s="393"/>
      <c r="TYA61" s="393"/>
      <c r="TYB61" s="393"/>
      <c r="TYC61" s="393"/>
      <c r="TYD61" s="393"/>
      <c r="TYE61" s="393"/>
      <c r="TYF61" s="393"/>
      <c r="TYG61" s="393"/>
      <c r="TYH61" s="393"/>
      <c r="TYI61" s="393"/>
      <c r="TYJ61" s="393"/>
      <c r="TYK61" s="393"/>
      <c r="TYL61" s="393"/>
      <c r="TYM61" s="393"/>
      <c r="TYN61" s="393"/>
      <c r="TYO61" s="393"/>
      <c r="TYP61" s="393"/>
      <c r="TYQ61" s="393"/>
      <c r="TYR61" s="393"/>
      <c r="TYS61" s="393"/>
      <c r="TYT61" s="393"/>
      <c r="TYU61" s="393"/>
      <c r="TYV61" s="393"/>
      <c r="TYW61" s="393"/>
      <c r="TYX61" s="393"/>
      <c r="TYY61" s="393"/>
      <c r="TYZ61" s="393"/>
      <c r="TZA61" s="393"/>
      <c r="TZB61" s="393"/>
      <c r="TZC61" s="393"/>
      <c r="TZD61" s="393"/>
      <c r="TZE61" s="393"/>
      <c r="TZF61" s="393"/>
      <c r="TZG61" s="393"/>
      <c r="TZH61" s="393"/>
      <c r="TZI61" s="393"/>
      <c r="TZJ61" s="393"/>
      <c r="TZK61" s="393"/>
      <c r="TZL61" s="393"/>
      <c r="TZM61" s="393"/>
      <c r="TZN61" s="393"/>
      <c r="TZO61" s="393"/>
      <c r="TZP61" s="393"/>
      <c r="TZQ61" s="393"/>
      <c r="TZR61" s="393"/>
      <c r="TZS61" s="393"/>
      <c r="TZT61" s="393"/>
      <c r="TZU61" s="393"/>
      <c r="TZV61" s="393"/>
      <c r="TZW61" s="393"/>
      <c r="TZX61" s="393"/>
      <c r="TZY61" s="393"/>
      <c r="TZZ61" s="393"/>
      <c r="UAA61" s="393"/>
      <c r="UAB61" s="393"/>
      <c r="UAC61" s="393"/>
      <c r="UAD61" s="393"/>
      <c r="UAE61" s="393"/>
      <c r="UAF61" s="393"/>
      <c r="UAG61" s="393"/>
      <c r="UAH61" s="393"/>
      <c r="UAI61" s="393"/>
      <c r="UAJ61" s="393"/>
      <c r="UAK61" s="393"/>
      <c r="UAL61" s="393"/>
      <c r="UAM61" s="393"/>
      <c r="UAN61" s="393"/>
      <c r="UAO61" s="393"/>
      <c r="UAP61" s="393"/>
      <c r="UAQ61" s="393"/>
      <c r="UAR61" s="393"/>
      <c r="UAS61" s="393"/>
      <c r="UAT61" s="393"/>
      <c r="UAU61" s="393"/>
      <c r="UAV61" s="393"/>
      <c r="UAW61" s="393"/>
      <c r="UAX61" s="393"/>
      <c r="UAY61" s="393"/>
      <c r="UAZ61" s="393"/>
      <c r="UBA61" s="393"/>
      <c r="UBB61" s="393"/>
      <c r="UBC61" s="393"/>
      <c r="UBD61" s="393"/>
      <c r="UBE61" s="393"/>
      <c r="UBF61" s="393"/>
      <c r="UBG61" s="393"/>
      <c r="UBH61" s="393"/>
      <c r="UBI61" s="393"/>
      <c r="UBJ61" s="393"/>
      <c r="UBK61" s="393"/>
      <c r="UBL61" s="393"/>
      <c r="UBM61" s="393"/>
      <c r="UBN61" s="393"/>
      <c r="UBO61" s="393"/>
      <c r="UBP61" s="393"/>
      <c r="UBQ61" s="393"/>
      <c r="UBR61" s="393"/>
      <c r="UBS61" s="393"/>
      <c r="UBT61" s="393"/>
      <c r="UBU61" s="393"/>
      <c r="UBV61" s="393"/>
      <c r="UBW61" s="393"/>
      <c r="UBX61" s="393"/>
      <c r="UBY61" s="393"/>
      <c r="UBZ61" s="393"/>
      <c r="UCA61" s="393"/>
      <c r="UCB61" s="393"/>
      <c r="UCC61" s="393"/>
      <c r="UCD61" s="393"/>
      <c r="UCE61" s="393"/>
      <c r="UCF61" s="393"/>
      <c r="UCG61" s="393"/>
      <c r="UCH61" s="393"/>
      <c r="UCI61" s="393"/>
      <c r="UCJ61" s="393"/>
      <c r="UCK61" s="393"/>
      <c r="UCL61" s="393"/>
      <c r="UCM61" s="393"/>
      <c r="UCN61" s="393"/>
      <c r="UCO61" s="393"/>
      <c r="UCP61" s="393"/>
      <c r="UCQ61" s="393"/>
      <c r="UCR61" s="393"/>
      <c r="UCS61" s="393"/>
      <c r="UCT61" s="393"/>
      <c r="UCU61" s="393"/>
      <c r="UCV61" s="393"/>
      <c r="UCW61" s="393"/>
      <c r="UCX61" s="393"/>
      <c r="UCY61" s="393"/>
      <c r="UCZ61" s="393"/>
      <c r="UDA61" s="393"/>
      <c r="UDB61" s="393"/>
      <c r="UDC61" s="393"/>
      <c r="UDD61" s="393"/>
      <c r="UDE61" s="393"/>
      <c r="UDF61" s="393"/>
      <c r="UDG61" s="393"/>
      <c r="UDH61" s="393"/>
      <c r="UDI61" s="393"/>
      <c r="UDJ61" s="393"/>
      <c r="UDK61" s="393"/>
      <c r="UDL61" s="393"/>
      <c r="UDM61" s="393"/>
      <c r="UDN61" s="393"/>
      <c r="UDO61" s="393"/>
      <c r="UDP61" s="393"/>
      <c r="UDQ61" s="393"/>
      <c r="UDR61" s="393"/>
      <c r="UDS61" s="393"/>
      <c r="UDT61" s="393"/>
      <c r="UDU61" s="393"/>
      <c r="UDV61" s="393"/>
      <c r="UDW61" s="393"/>
      <c r="UDX61" s="393"/>
      <c r="UDY61" s="393"/>
      <c r="UDZ61" s="393"/>
      <c r="UEA61" s="393"/>
      <c r="UEB61" s="393"/>
      <c r="UEC61" s="393"/>
      <c r="UED61" s="393"/>
      <c r="UEE61" s="393"/>
      <c r="UEF61" s="393"/>
      <c r="UEG61" s="393"/>
      <c r="UEH61" s="393"/>
      <c r="UEI61" s="393"/>
      <c r="UEJ61" s="393"/>
      <c r="UEK61" s="393"/>
      <c r="UEL61" s="393"/>
      <c r="UEM61" s="393"/>
      <c r="UEN61" s="393"/>
      <c r="UEO61" s="393"/>
      <c r="UEP61" s="393"/>
      <c r="UEQ61" s="393"/>
      <c r="UER61" s="393"/>
      <c r="UES61" s="393"/>
      <c r="UET61" s="393"/>
      <c r="UEU61" s="393"/>
      <c r="UEV61" s="393"/>
      <c r="UEW61" s="393"/>
      <c r="UEX61" s="393"/>
      <c r="UEY61" s="393"/>
      <c r="UEZ61" s="393"/>
      <c r="UFA61" s="393"/>
      <c r="UFB61" s="393"/>
      <c r="UFC61" s="393"/>
      <c r="UFD61" s="393"/>
      <c r="UFE61" s="393"/>
      <c r="UFF61" s="393"/>
      <c r="UFG61" s="393"/>
      <c r="UFH61" s="393"/>
      <c r="UFI61" s="393"/>
      <c r="UFJ61" s="393"/>
      <c r="UFK61" s="393"/>
      <c r="UFL61" s="393"/>
      <c r="UFM61" s="393"/>
      <c r="UFN61" s="393"/>
      <c r="UFO61" s="393"/>
      <c r="UFP61" s="393"/>
      <c r="UFQ61" s="393"/>
      <c r="UFR61" s="393"/>
      <c r="UFS61" s="393"/>
      <c r="UFT61" s="393"/>
      <c r="UFU61" s="393"/>
      <c r="UFV61" s="393"/>
      <c r="UFW61" s="393"/>
      <c r="UFX61" s="393"/>
      <c r="UFY61" s="393"/>
      <c r="UFZ61" s="393"/>
      <c r="UGA61" s="393"/>
      <c r="UGB61" s="393"/>
      <c r="UGC61" s="393"/>
      <c r="UGD61" s="393"/>
      <c r="UGE61" s="393"/>
      <c r="UGF61" s="393"/>
      <c r="UGG61" s="393"/>
      <c r="UGH61" s="393"/>
      <c r="UGI61" s="393"/>
      <c r="UGJ61" s="393"/>
      <c r="UGK61" s="393"/>
      <c r="UGL61" s="393"/>
      <c r="UGM61" s="393"/>
      <c r="UGN61" s="393"/>
      <c r="UGO61" s="393"/>
      <c r="UGP61" s="393"/>
      <c r="UGQ61" s="393"/>
      <c r="UGR61" s="393"/>
      <c r="UGS61" s="393"/>
      <c r="UGT61" s="393"/>
      <c r="UGU61" s="393"/>
      <c r="UGV61" s="393"/>
      <c r="UGW61" s="393"/>
      <c r="UGX61" s="393"/>
      <c r="UGY61" s="393"/>
      <c r="UGZ61" s="393"/>
      <c r="UHA61" s="393"/>
      <c r="UHB61" s="393"/>
      <c r="UHC61" s="393"/>
      <c r="UHD61" s="393"/>
      <c r="UHE61" s="393"/>
      <c r="UHF61" s="393"/>
      <c r="UHG61" s="393"/>
      <c r="UHH61" s="393"/>
      <c r="UHI61" s="393"/>
      <c r="UHJ61" s="393"/>
      <c r="UHK61" s="393"/>
      <c r="UHL61" s="393"/>
      <c r="UHM61" s="393"/>
      <c r="UHN61" s="393"/>
      <c r="UHO61" s="393"/>
      <c r="UHP61" s="393"/>
      <c r="UHQ61" s="393"/>
      <c r="UHR61" s="393"/>
      <c r="UHS61" s="393"/>
      <c r="UHT61" s="393"/>
      <c r="UHU61" s="393"/>
      <c r="UHV61" s="393"/>
      <c r="UHW61" s="393"/>
      <c r="UHX61" s="393"/>
      <c r="UHY61" s="393"/>
      <c r="UHZ61" s="393"/>
      <c r="UIA61" s="393"/>
      <c r="UIB61" s="393"/>
      <c r="UIC61" s="393"/>
      <c r="UID61" s="393"/>
      <c r="UIE61" s="393"/>
      <c r="UIF61" s="393"/>
      <c r="UIG61" s="393"/>
      <c r="UIH61" s="393"/>
      <c r="UII61" s="393"/>
      <c r="UIJ61" s="393"/>
      <c r="UIK61" s="393"/>
      <c r="UIL61" s="393"/>
      <c r="UIM61" s="393"/>
      <c r="UIN61" s="393"/>
      <c r="UIO61" s="393"/>
      <c r="UIP61" s="393"/>
      <c r="UIQ61" s="393"/>
      <c r="UIR61" s="393"/>
      <c r="UIS61" s="393"/>
      <c r="UIT61" s="393"/>
      <c r="UIU61" s="393"/>
      <c r="UIV61" s="393"/>
      <c r="UIW61" s="393"/>
      <c r="UIX61" s="393"/>
      <c r="UIY61" s="393"/>
      <c r="UIZ61" s="393"/>
      <c r="UJA61" s="393"/>
      <c r="UJB61" s="393"/>
      <c r="UJC61" s="393"/>
      <c r="UJD61" s="393"/>
      <c r="UJE61" s="393"/>
      <c r="UJF61" s="393"/>
      <c r="UJG61" s="393"/>
      <c r="UJH61" s="393"/>
      <c r="UJI61" s="393"/>
      <c r="UJJ61" s="393"/>
      <c r="UJK61" s="393"/>
      <c r="UJL61" s="393"/>
      <c r="UJM61" s="393"/>
      <c r="UJN61" s="393"/>
      <c r="UJO61" s="393"/>
      <c r="UJP61" s="393"/>
      <c r="UJQ61" s="393"/>
      <c r="UJR61" s="393"/>
      <c r="UJS61" s="393"/>
      <c r="UJT61" s="393"/>
      <c r="UJU61" s="393"/>
      <c r="UJV61" s="393"/>
      <c r="UJW61" s="393"/>
      <c r="UJX61" s="393"/>
      <c r="UJY61" s="393"/>
      <c r="UJZ61" s="393"/>
      <c r="UKA61" s="393"/>
      <c r="UKB61" s="393"/>
      <c r="UKC61" s="393"/>
      <c r="UKD61" s="393"/>
      <c r="UKE61" s="393"/>
      <c r="UKF61" s="393"/>
      <c r="UKG61" s="393"/>
      <c r="UKH61" s="393"/>
      <c r="UKI61" s="393"/>
      <c r="UKJ61" s="393"/>
      <c r="UKK61" s="393"/>
      <c r="UKL61" s="393"/>
      <c r="UKM61" s="393"/>
      <c r="UKN61" s="393"/>
      <c r="UKO61" s="393"/>
      <c r="UKP61" s="393"/>
      <c r="UKQ61" s="393"/>
      <c r="UKR61" s="393"/>
      <c r="UKS61" s="393"/>
      <c r="UKT61" s="393"/>
      <c r="UKU61" s="393"/>
      <c r="UKV61" s="393"/>
      <c r="UKW61" s="393"/>
      <c r="UKX61" s="393"/>
      <c r="UKY61" s="393"/>
      <c r="UKZ61" s="393"/>
      <c r="ULA61" s="393"/>
      <c r="ULB61" s="393"/>
      <c r="ULC61" s="393"/>
      <c r="ULD61" s="393"/>
      <c r="ULE61" s="393"/>
      <c r="ULF61" s="393"/>
      <c r="ULG61" s="393"/>
      <c r="ULH61" s="393"/>
      <c r="ULI61" s="393"/>
      <c r="ULJ61" s="393"/>
      <c r="ULK61" s="393"/>
      <c r="ULL61" s="393"/>
      <c r="ULM61" s="393"/>
      <c r="ULN61" s="393"/>
      <c r="ULO61" s="393"/>
      <c r="ULP61" s="393"/>
      <c r="ULQ61" s="393"/>
      <c r="ULR61" s="393"/>
      <c r="ULS61" s="393"/>
      <c r="ULT61" s="393"/>
      <c r="ULU61" s="393"/>
      <c r="ULV61" s="393"/>
      <c r="ULW61" s="393"/>
      <c r="ULX61" s="393"/>
      <c r="ULY61" s="393"/>
      <c r="ULZ61" s="393"/>
      <c r="UMA61" s="393"/>
      <c r="UMB61" s="393"/>
      <c r="UMC61" s="393"/>
      <c r="UMD61" s="393"/>
      <c r="UME61" s="393"/>
      <c r="UMF61" s="393"/>
      <c r="UMG61" s="393"/>
      <c r="UMH61" s="393"/>
      <c r="UMI61" s="393"/>
      <c r="UMJ61" s="393"/>
      <c r="UMK61" s="393"/>
      <c r="UML61" s="393"/>
      <c r="UMM61" s="393"/>
      <c r="UMN61" s="393"/>
      <c r="UMO61" s="393"/>
      <c r="UMP61" s="393"/>
      <c r="UMQ61" s="393"/>
      <c r="UMR61" s="393"/>
      <c r="UMS61" s="393"/>
      <c r="UMT61" s="393"/>
      <c r="UMU61" s="393"/>
      <c r="UMV61" s="393"/>
      <c r="UMW61" s="393"/>
      <c r="UMX61" s="393"/>
      <c r="UMY61" s="393"/>
      <c r="UMZ61" s="393"/>
      <c r="UNA61" s="393"/>
      <c r="UNB61" s="393"/>
      <c r="UNC61" s="393"/>
      <c r="UND61" s="393"/>
      <c r="UNE61" s="393"/>
      <c r="UNF61" s="393"/>
      <c r="UNG61" s="393"/>
      <c r="UNH61" s="393"/>
      <c r="UNI61" s="393"/>
      <c r="UNJ61" s="393"/>
      <c r="UNK61" s="393"/>
      <c r="UNL61" s="393"/>
      <c r="UNM61" s="393"/>
      <c r="UNN61" s="393"/>
      <c r="UNO61" s="393"/>
      <c r="UNP61" s="393"/>
      <c r="UNQ61" s="393"/>
      <c r="UNR61" s="393"/>
      <c r="UNS61" s="393"/>
      <c r="UNT61" s="393"/>
      <c r="UNU61" s="393"/>
      <c r="UNV61" s="393"/>
      <c r="UNW61" s="393"/>
      <c r="UNX61" s="393"/>
      <c r="UNY61" s="393"/>
      <c r="UNZ61" s="393"/>
      <c r="UOA61" s="393"/>
      <c r="UOB61" s="393"/>
      <c r="UOC61" s="393"/>
      <c r="UOD61" s="393"/>
      <c r="UOE61" s="393"/>
      <c r="UOF61" s="393"/>
      <c r="UOG61" s="393"/>
      <c r="UOH61" s="393"/>
      <c r="UOI61" s="393"/>
      <c r="UOJ61" s="393"/>
      <c r="UOK61" s="393"/>
      <c r="UOL61" s="393"/>
      <c r="UOM61" s="393"/>
      <c r="UON61" s="393"/>
      <c r="UOO61" s="393"/>
      <c r="UOP61" s="393"/>
      <c r="UOQ61" s="393"/>
      <c r="UOR61" s="393"/>
      <c r="UOS61" s="393"/>
      <c r="UOT61" s="393"/>
      <c r="UOU61" s="393"/>
      <c r="UOV61" s="393"/>
      <c r="UOW61" s="393"/>
      <c r="UOX61" s="393"/>
      <c r="UOY61" s="393"/>
      <c r="UOZ61" s="393"/>
      <c r="UPA61" s="393"/>
      <c r="UPB61" s="393"/>
      <c r="UPC61" s="393"/>
      <c r="UPD61" s="393"/>
      <c r="UPE61" s="393"/>
      <c r="UPF61" s="393"/>
      <c r="UPG61" s="393"/>
      <c r="UPH61" s="393"/>
      <c r="UPI61" s="393"/>
      <c r="UPJ61" s="393"/>
      <c r="UPK61" s="393"/>
      <c r="UPL61" s="393"/>
      <c r="UPM61" s="393"/>
      <c r="UPN61" s="393"/>
      <c r="UPO61" s="393"/>
      <c r="UPP61" s="393"/>
      <c r="UPQ61" s="393"/>
      <c r="UPR61" s="393"/>
      <c r="UPS61" s="393"/>
      <c r="UPT61" s="393"/>
      <c r="UPU61" s="393"/>
      <c r="UPV61" s="393"/>
      <c r="UPW61" s="393"/>
      <c r="UPX61" s="393"/>
      <c r="UPY61" s="393"/>
      <c r="UPZ61" s="393"/>
      <c r="UQA61" s="393"/>
      <c r="UQB61" s="393"/>
      <c r="UQC61" s="393"/>
      <c r="UQD61" s="393"/>
      <c r="UQE61" s="393"/>
      <c r="UQF61" s="393"/>
      <c r="UQG61" s="393"/>
      <c r="UQH61" s="393"/>
      <c r="UQI61" s="393"/>
      <c r="UQJ61" s="393"/>
      <c r="UQK61" s="393"/>
      <c r="UQL61" s="393"/>
      <c r="UQM61" s="393"/>
      <c r="UQN61" s="393"/>
      <c r="UQO61" s="393"/>
      <c r="UQP61" s="393"/>
      <c r="UQQ61" s="393"/>
      <c r="UQR61" s="393"/>
      <c r="UQS61" s="393"/>
      <c r="UQT61" s="393"/>
      <c r="UQU61" s="393"/>
      <c r="UQV61" s="393"/>
      <c r="UQW61" s="393"/>
      <c r="UQX61" s="393"/>
      <c r="UQY61" s="393"/>
      <c r="UQZ61" s="393"/>
      <c r="URA61" s="393"/>
      <c r="URB61" s="393"/>
      <c r="URC61" s="393"/>
      <c r="URD61" s="393"/>
      <c r="URE61" s="393"/>
      <c r="URF61" s="393"/>
      <c r="URG61" s="393"/>
      <c r="URH61" s="393"/>
      <c r="URI61" s="393"/>
      <c r="URJ61" s="393"/>
      <c r="URK61" s="393"/>
      <c r="URL61" s="393"/>
      <c r="URM61" s="393"/>
      <c r="URN61" s="393"/>
      <c r="URO61" s="393"/>
      <c r="URP61" s="393"/>
      <c r="URQ61" s="393"/>
      <c r="URR61" s="393"/>
      <c r="URS61" s="393"/>
      <c r="URT61" s="393"/>
      <c r="URU61" s="393"/>
      <c r="URV61" s="393"/>
      <c r="URW61" s="393"/>
      <c r="URX61" s="393"/>
      <c r="URY61" s="393"/>
      <c r="URZ61" s="393"/>
      <c r="USA61" s="393"/>
      <c r="USB61" s="393"/>
      <c r="USC61" s="393"/>
      <c r="USD61" s="393"/>
      <c r="USE61" s="393"/>
      <c r="USF61" s="393"/>
      <c r="USG61" s="393"/>
      <c r="USH61" s="393"/>
      <c r="USI61" s="393"/>
      <c r="USJ61" s="393"/>
      <c r="USK61" s="393"/>
      <c r="USL61" s="393"/>
      <c r="USM61" s="393"/>
      <c r="USN61" s="393"/>
      <c r="USO61" s="393"/>
      <c r="USP61" s="393"/>
      <c r="USQ61" s="393"/>
      <c r="USR61" s="393"/>
      <c r="USS61" s="393"/>
      <c r="UST61" s="393"/>
      <c r="USU61" s="393"/>
      <c r="USV61" s="393"/>
      <c r="USW61" s="393"/>
      <c r="USX61" s="393"/>
      <c r="USY61" s="393"/>
      <c r="USZ61" s="393"/>
      <c r="UTA61" s="393"/>
      <c r="UTB61" s="393"/>
      <c r="UTC61" s="393"/>
      <c r="UTD61" s="393"/>
      <c r="UTE61" s="393"/>
      <c r="UTF61" s="393"/>
      <c r="UTG61" s="393"/>
      <c r="UTH61" s="393"/>
      <c r="UTI61" s="393"/>
      <c r="UTJ61" s="393"/>
      <c r="UTK61" s="393"/>
      <c r="UTL61" s="393"/>
      <c r="UTM61" s="393"/>
      <c r="UTN61" s="393"/>
      <c r="UTO61" s="393"/>
      <c r="UTP61" s="393"/>
      <c r="UTQ61" s="393"/>
      <c r="UTR61" s="393"/>
      <c r="UTS61" s="393"/>
      <c r="UTT61" s="393"/>
      <c r="UTU61" s="393"/>
      <c r="UTV61" s="393"/>
      <c r="UTW61" s="393"/>
      <c r="UTX61" s="393"/>
      <c r="UTY61" s="393"/>
      <c r="UTZ61" s="393"/>
      <c r="UUA61" s="393"/>
      <c r="UUB61" s="393"/>
      <c r="UUC61" s="393"/>
      <c r="UUD61" s="393"/>
      <c r="UUE61" s="393"/>
      <c r="UUF61" s="393"/>
      <c r="UUG61" s="393"/>
      <c r="UUH61" s="393"/>
      <c r="UUI61" s="393"/>
      <c r="UUJ61" s="393"/>
      <c r="UUK61" s="393"/>
      <c r="UUL61" s="393"/>
      <c r="UUM61" s="393"/>
      <c r="UUN61" s="393"/>
      <c r="UUO61" s="393"/>
      <c r="UUP61" s="393"/>
      <c r="UUQ61" s="393"/>
      <c r="UUR61" s="393"/>
      <c r="UUS61" s="393"/>
      <c r="UUT61" s="393"/>
      <c r="UUU61" s="393"/>
      <c r="UUV61" s="393"/>
      <c r="UUW61" s="393"/>
      <c r="UUX61" s="393"/>
      <c r="UUY61" s="393"/>
      <c r="UUZ61" s="393"/>
      <c r="UVA61" s="393"/>
      <c r="UVB61" s="393"/>
      <c r="UVC61" s="393"/>
      <c r="UVD61" s="393"/>
      <c r="UVE61" s="393"/>
      <c r="UVF61" s="393"/>
      <c r="UVG61" s="393"/>
      <c r="UVH61" s="393"/>
      <c r="UVI61" s="393"/>
      <c r="UVJ61" s="393"/>
      <c r="UVK61" s="393"/>
      <c r="UVL61" s="393"/>
      <c r="UVM61" s="393"/>
      <c r="UVN61" s="393"/>
      <c r="UVO61" s="393"/>
      <c r="UVP61" s="393"/>
      <c r="UVQ61" s="393"/>
      <c r="UVR61" s="393"/>
      <c r="UVS61" s="393"/>
      <c r="UVT61" s="393"/>
      <c r="UVU61" s="393"/>
      <c r="UVV61" s="393"/>
      <c r="UVW61" s="393"/>
      <c r="UVX61" s="393"/>
      <c r="UVY61" s="393"/>
      <c r="UVZ61" s="393"/>
      <c r="UWA61" s="393"/>
      <c r="UWB61" s="393"/>
      <c r="UWC61" s="393"/>
      <c r="UWD61" s="393"/>
      <c r="UWE61" s="393"/>
      <c r="UWF61" s="393"/>
      <c r="UWG61" s="393"/>
      <c r="UWH61" s="393"/>
      <c r="UWI61" s="393"/>
      <c r="UWJ61" s="393"/>
      <c r="UWK61" s="393"/>
      <c r="UWL61" s="393"/>
      <c r="UWM61" s="393"/>
      <c r="UWN61" s="393"/>
      <c r="UWO61" s="393"/>
      <c r="UWP61" s="393"/>
      <c r="UWQ61" s="393"/>
      <c r="UWR61" s="393"/>
      <c r="UWS61" s="393"/>
      <c r="UWT61" s="393"/>
      <c r="UWU61" s="393"/>
      <c r="UWV61" s="393"/>
      <c r="UWW61" s="393"/>
      <c r="UWX61" s="393"/>
      <c r="UWY61" s="393"/>
      <c r="UWZ61" s="393"/>
      <c r="UXA61" s="393"/>
      <c r="UXB61" s="393"/>
      <c r="UXC61" s="393"/>
      <c r="UXD61" s="393"/>
      <c r="UXE61" s="393"/>
      <c r="UXF61" s="393"/>
      <c r="UXG61" s="393"/>
      <c r="UXH61" s="393"/>
      <c r="UXI61" s="393"/>
      <c r="UXJ61" s="393"/>
      <c r="UXK61" s="393"/>
      <c r="UXL61" s="393"/>
      <c r="UXM61" s="393"/>
      <c r="UXN61" s="393"/>
      <c r="UXO61" s="393"/>
      <c r="UXP61" s="393"/>
      <c r="UXQ61" s="393"/>
      <c r="UXR61" s="393"/>
      <c r="UXS61" s="393"/>
      <c r="UXT61" s="393"/>
      <c r="UXU61" s="393"/>
      <c r="UXV61" s="393"/>
      <c r="UXW61" s="393"/>
      <c r="UXX61" s="393"/>
      <c r="UXY61" s="393"/>
      <c r="UXZ61" s="393"/>
      <c r="UYA61" s="393"/>
      <c r="UYB61" s="393"/>
      <c r="UYC61" s="393"/>
      <c r="UYD61" s="393"/>
      <c r="UYE61" s="393"/>
      <c r="UYF61" s="393"/>
      <c r="UYG61" s="393"/>
      <c r="UYH61" s="393"/>
      <c r="UYI61" s="393"/>
      <c r="UYJ61" s="393"/>
      <c r="UYK61" s="393"/>
      <c r="UYL61" s="393"/>
      <c r="UYM61" s="393"/>
      <c r="UYN61" s="393"/>
      <c r="UYO61" s="393"/>
      <c r="UYP61" s="393"/>
      <c r="UYQ61" s="393"/>
      <c r="UYR61" s="393"/>
      <c r="UYS61" s="393"/>
      <c r="UYT61" s="393"/>
      <c r="UYU61" s="393"/>
      <c r="UYV61" s="393"/>
      <c r="UYW61" s="393"/>
      <c r="UYX61" s="393"/>
      <c r="UYY61" s="393"/>
      <c r="UYZ61" s="393"/>
      <c r="UZA61" s="393"/>
      <c r="UZB61" s="393"/>
      <c r="UZC61" s="393"/>
      <c r="UZD61" s="393"/>
      <c r="UZE61" s="393"/>
      <c r="UZF61" s="393"/>
      <c r="UZG61" s="393"/>
      <c r="UZH61" s="393"/>
      <c r="UZI61" s="393"/>
      <c r="UZJ61" s="393"/>
      <c r="UZK61" s="393"/>
      <c r="UZL61" s="393"/>
      <c r="UZM61" s="393"/>
      <c r="UZN61" s="393"/>
      <c r="UZO61" s="393"/>
      <c r="UZP61" s="393"/>
      <c r="UZQ61" s="393"/>
      <c r="UZR61" s="393"/>
      <c r="UZS61" s="393"/>
      <c r="UZT61" s="393"/>
      <c r="UZU61" s="393"/>
      <c r="UZV61" s="393"/>
      <c r="UZW61" s="393"/>
      <c r="UZX61" s="393"/>
      <c r="UZY61" s="393"/>
      <c r="UZZ61" s="393"/>
      <c r="VAA61" s="393"/>
      <c r="VAB61" s="393"/>
      <c r="VAC61" s="393"/>
      <c r="VAD61" s="393"/>
      <c r="VAE61" s="393"/>
      <c r="VAF61" s="393"/>
      <c r="VAG61" s="393"/>
      <c r="VAH61" s="393"/>
      <c r="VAI61" s="393"/>
      <c r="VAJ61" s="393"/>
      <c r="VAK61" s="393"/>
      <c r="VAL61" s="393"/>
      <c r="VAM61" s="393"/>
      <c r="VAN61" s="393"/>
      <c r="VAO61" s="393"/>
      <c r="VAP61" s="393"/>
      <c r="VAQ61" s="393"/>
      <c r="VAR61" s="393"/>
      <c r="VAS61" s="393"/>
      <c r="VAT61" s="393"/>
      <c r="VAU61" s="393"/>
      <c r="VAV61" s="393"/>
      <c r="VAW61" s="393"/>
      <c r="VAX61" s="393"/>
      <c r="VAY61" s="393"/>
      <c r="VAZ61" s="393"/>
      <c r="VBA61" s="393"/>
      <c r="VBB61" s="393"/>
      <c r="VBC61" s="393"/>
      <c r="VBD61" s="393"/>
      <c r="VBE61" s="393"/>
      <c r="VBF61" s="393"/>
      <c r="VBG61" s="393"/>
      <c r="VBH61" s="393"/>
      <c r="VBI61" s="393"/>
      <c r="VBJ61" s="393"/>
      <c r="VBK61" s="393"/>
      <c r="VBL61" s="393"/>
      <c r="VBM61" s="393"/>
      <c r="VBN61" s="393"/>
      <c r="VBO61" s="393"/>
      <c r="VBP61" s="393"/>
      <c r="VBQ61" s="393"/>
      <c r="VBR61" s="393"/>
      <c r="VBS61" s="393"/>
      <c r="VBT61" s="393"/>
      <c r="VBU61" s="393"/>
      <c r="VBV61" s="393"/>
      <c r="VBW61" s="393"/>
      <c r="VBX61" s="393"/>
      <c r="VBY61" s="393"/>
      <c r="VBZ61" s="393"/>
      <c r="VCA61" s="393"/>
      <c r="VCB61" s="393"/>
      <c r="VCC61" s="393"/>
      <c r="VCD61" s="393"/>
      <c r="VCE61" s="393"/>
      <c r="VCF61" s="393"/>
      <c r="VCG61" s="393"/>
      <c r="VCH61" s="393"/>
      <c r="VCI61" s="393"/>
      <c r="VCJ61" s="393"/>
      <c r="VCK61" s="393"/>
      <c r="VCL61" s="393"/>
      <c r="VCM61" s="393"/>
      <c r="VCN61" s="393"/>
      <c r="VCO61" s="393"/>
      <c r="VCP61" s="393"/>
      <c r="VCQ61" s="393"/>
      <c r="VCR61" s="393"/>
      <c r="VCS61" s="393"/>
      <c r="VCT61" s="393"/>
      <c r="VCU61" s="393"/>
      <c r="VCV61" s="393"/>
      <c r="VCW61" s="393"/>
      <c r="VCX61" s="393"/>
      <c r="VCY61" s="393"/>
      <c r="VCZ61" s="393"/>
      <c r="VDA61" s="393"/>
      <c r="VDB61" s="393"/>
      <c r="VDC61" s="393"/>
      <c r="VDD61" s="393"/>
      <c r="VDE61" s="393"/>
      <c r="VDF61" s="393"/>
      <c r="VDG61" s="393"/>
      <c r="VDH61" s="393"/>
      <c r="VDI61" s="393"/>
      <c r="VDJ61" s="393"/>
      <c r="VDK61" s="393"/>
      <c r="VDL61" s="393"/>
      <c r="VDM61" s="393"/>
      <c r="VDN61" s="393"/>
      <c r="VDO61" s="393"/>
      <c r="VDP61" s="393"/>
      <c r="VDQ61" s="393"/>
      <c r="VDR61" s="393"/>
      <c r="VDS61" s="393"/>
      <c r="VDT61" s="393"/>
      <c r="VDU61" s="393"/>
      <c r="VDV61" s="393"/>
      <c r="VDW61" s="393"/>
      <c r="VDX61" s="393"/>
      <c r="VDY61" s="393"/>
      <c r="VDZ61" s="393"/>
      <c r="VEA61" s="393"/>
      <c r="VEB61" s="393"/>
      <c r="VEC61" s="393"/>
      <c r="VED61" s="393"/>
      <c r="VEE61" s="393"/>
      <c r="VEF61" s="393"/>
      <c r="VEG61" s="393"/>
      <c r="VEH61" s="393"/>
      <c r="VEI61" s="393"/>
      <c r="VEJ61" s="393"/>
      <c r="VEK61" s="393"/>
      <c r="VEL61" s="393"/>
      <c r="VEM61" s="393"/>
      <c r="VEN61" s="393"/>
      <c r="VEO61" s="393"/>
      <c r="VEP61" s="393"/>
      <c r="VEQ61" s="393"/>
      <c r="VER61" s="393"/>
      <c r="VES61" s="393"/>
      <c r="VET61" s="393"/>
      <c r="VEU61" s="393"/>
      <c r="VEV61" s="393"/>
      <c r="VEW61" s="393"/>
      <c r="VEX61" s="393"/>
      <c r="VEY61" s="393"/>
      <c r="VEZ61" s="393"/>
      <c r="VFA61" s="393"/>
      <c r="VFB61" s="393"/>
      <c r="VFC61" s="393"/>
      <c r="VFD61" s="393"/>
      <c r="VFE61" s="393"/>
      <c r="VFF61" s="393"/>
      <c r="VFG61" s="393"/>
      <c r="VFH61" s="393"/>
      <c r="VFI61" s="393"/>
      <c r="VFJ61" s="393"/>
      <c r="VFK61" s="393"/>
      <c r="VFL61" s="393"/>
      <c r="VFM61" s="393"/>
      <c r="VFN61" s="393"/>
      <c r="VFO61" s="393"/>
      <c r="VFP61" s="393"/>
      <c r="VFQ61" s="393"/>
      <c r="VFR61" s="393"/>
      <c r="VFS61" s="393"/>
      <c r="VFT61" s="393"/>
      <c r="VFU61" s="393"/>
      <c r="VFV61" s="393"/>
      <c r="VFW61" s="393"/>
      <c r="VFX61" s="393"/>
      <c r="VFY61" s="393"/>
      <c r="VFZ61" s="393"/>
      <c r="VGA61" s="393"/>
      <c r="VGB61" s="393"/>
      <c r="VGC61" s="393"/>
      <c r="VGD61" s="393"/>
      <c r="VGE61" s="393"/>
      <c r="VGF61" s="393"/>
      <c r="VGG61" s="393"/>
      <c r="VGH61" s="393"/>
      <c r="VGI61" s="393"/>
      <c r="VGJ61" s="393"/>
      <c r="VGK61" s="393"/>
      <c r="VGL61" s="393"/>
      <c r="VGM61" s="393"/>
      <c r="VGN61" s="393"/>
      <c r="VGO61" s="393"/>
      <c r="VGP61" s="393"/>
      <c r="VGQ61" s="393"/>
      <c r="VGR61" s="393"/>
      <c r="VGS61" s="393"/>
      <c r="VGT61" s="393"/>
      <c r="VGU61" s="393"/>
      <c r="VGV61" s="393"/>
      <c r="VGW61" s="393"/>
      <c r="VGX61" s="393"/>
      <c r="VGY61" s="393"/>
      <c r="VGZ61" s="393"/>
      <c r="VHA61" s="393"/>
      <c r="VHB61" s="393"/>
      <c r="VHC61" s="393"/>
      <c r="VHD61" s="393"/>
      <c r="VHE61" s="393"/>
      <c r="VHF61" s="393"/>
      <c r="VHG61" s="393"/>
      <c r="VHH61" s="393"/>
      <c r="VHI61" s="393"/>
      <c r="VHJ61" s="393"/>
      <c r="VHK61" s="393"/>
      <c r="VHL61" s="393"/>
      <c r="VHM61" s="393"/>
      <c r="VHN61" s="393"/>
      <c r="VHO61" s="393"/>
      <c r="VHP61" s="393"/>
      <c r="VHQ61" s="393"/>
      <c r="VHR61" s="393"/>
      <c r="VHS61" s="393"/>
      <c r="VHT61" s="393"/>
      <c r="VHU61" s="393"/>
      <c r="VHV61" s="393"/>
      <c r="VHW61" s="393"/>
      <c r="VHX61" s="393"/>
      <c r="VHY61" s="393"/>
      <c r="VHZ61" s="393"/>
      <c r="VIA61" s="393"/>
      <c r="VIB61" s="393"/>
      <c r="VIC61" s="393"/>
      <c r="VID61" s="393"/>
      <c r="VIE61" s="393"/>
      <c r="VIF61" s="393"/>
      <c r="VIG61" s="393"/>
      <c r="VIH61" s="393"/>
      <c r="VII61" s="393"/>
      <c r="VIJ61" s="393"/>
      <c r="VIK61" s="393"/>
      <c r="VIL61" s="393"/>
      <c r="VIM61" s="393"/>
      <c r="VIN61" s="393"/>
      <c r="VIO61" s="393"/>
      <c r="VIP61" s="393"/>
      <c r="VIQ61" s="393"/>
      <c r="VIR61" s="393"/>
      <c r="VIS61" s="393"/>
      <c r="VIT61" s="393"/>
      <c r="VIU61" s="393"/>
      <c r="VIV61" s="393"/>
      <c r="VIW61" s="393"/>
      <c r="VIX61" s="393"/>
      <c r="VIY61" s="393"/>
      <c r="VIZ61" s="393"/>
      <c r="VJA61" s="393"/>
      <c r="VJB61" s="393"/>
      <c r="VJC61" s="393"/>
      <c r="VJD61" s="393"/>
      <c r="VJE61" s="393"/>
      <c r="VJF61" s="393"/>
      <c r="VJG61" s="393"/>
      <c r="VJH61" s="393"/>
      <c r="VJI61" s="393"/>
      <c r="VJJ61" s="393"/>
      <c r="VJK61" s="393"/>
      <c r="VJL61" s="393"/>
      <c r="VJM61" s="393"/>
      <c r="VJN61" s="393"/>
      <c r="VJO61" s="393"/>
      <c r="VJP61" s="393"/>
      <c r="VJQ61" s="393"/>
      <c r="VJR61" s="393"/>
      <c r="VJS61" s="393"/>
      <c r="VJT61" s="393"/>
      <c r="VJU61" s="393"/>
      <c r="VJV61" s="393"/>
      <c r="VJW61" s="393"/>
      <c r="VJX61" s="393"/>
      <c r="VJY61" s="393"/>
      <c r="VJZ61" s="393"/>
      <c r="VKA61" s="393"/>
      <c r="VKB61" s="393"/>
      <c r="VKC61" s="393"/>
      <c r="VKD61" s="393"/>
      <c r="VKE61" s="393"/>
      <c r="VKF61" s="393"/>
      <c r="VKG61" s="393"/>
      <c r="VKH61" s="393"/>
      <c r="VKI61" s="393"/>
      <c r="VKJ61" s="393"/>
      <c r="VKK61" s="393"/>
      <c r="VKL61" s="393"/>
      <c r="VKM61" s="393"/>
      <c r="VKN61" s="393"/>
      <c r="VKO61" s="393"/>
      <c r="VKP61" s="393"/>
      <c r="VKQ61" s="393"/>
      <c r="VKR61" s="393"/>
      <c r="VKS61" s="393"/>
      <c r="VKT61" s="393"/>
      <c r="VKU61" s="393"/>
      <c r="VKV61" s="393"/>
      <c r="VKW61" s="393"/>
      <c r="VKX61" s="393"/>
      <c r="VKY61" s="393"/>
      <c r="VKZ61" s="393"/>
      <c r="VLA61" s="393"/>
      <c r="VLB61" s="393"/>
      <c r="VLC61" s="393"/>
      <c r="VLD61" s="393"/>
      <c r="VLE61" s="393"/>
      <c r="VLF61" s="393"/>
      <c r="VLG61" s="393"/>
      <c r="VLH61" s="393"/>
      <c r="VLI61" s="393"/>
      <c r="VLJ61" s="393"/>
      <c r="VLK61" s="393"/>
      <c r="VLL61" s="393"/>
      <c r="VLM61" s="393"/>
      <c r="VLN61" s="393"/>
      <c r="VLO61" s="393"/>
      <c r="VLP61" s="393"/>
      <c r="VLQ61" s="393"/>
      <c r="VLR61" s="393"/>
      <c r="VLS61" s="393"/>
      <c r="VLT61" s="393"/>
      <c r="VLU61" s="393"/>
      <c r="VLV61" s="393"/>
      <c r="VLW61" s="393"/>
      <c r="VLX61" s="393"/>
      <c r="VLY61" s="393"/>
      <c r="VLZ61" s="393"/>
      <c r="VMA61" s="393"/>
      <c r="VMB61" s="393"/>
      <c r="VMC61" s="393"/>
      <c r="VMD61" s="393"/>
      <c r="VME61" s="393"/>
      <c r="VMF61" s="393"/>
      <c r="VMG61" s="393"/>
      <c r="VMH61" s="393"/>
      <c r="VMI61" s="393"/>
      <c r="VMJ61" s="393"/>
      <c r="VMK61" s="393"/>
      <c r="VML61" s="393"/>
      <c r="VMM61" s="393"/>
      <c r="VMN61" s="393"/>
      <c r="VMO61" s="393"/>
      <c r="VMP61" s="393"/>
      <c r="VMQ61" s="393"/>
      <c r="VMR61" s="393"/>
      <c r="VMS61" s="393"/>
      <c r="VMT61" s="393"/>
      <c r="VMU61" s="393"/>
      <c r="VMV61" s="393"/>
      <c r="VMW61" s="393"/>
      <c r="VMX61" s="393"/>
      <c r="VMY61" s="393"/>
      <c r="VMZ61" s="393"/>
      <c r="VNA61" s="393"/>
      <c r="VNB61" s="393"/>
      <c r="VNC61" s="393"/>
      <c r="VND61" s="393"/>
      <c r="VNE61" s="393"/>
      <c r="VNF61" s="393"/>
      <c r="VNG61" s="393"/>
      <c r="VNH61" s="393"/>
      <c r="VNI61" s="393"/>
      <c r="VNJ61" s="393"/>
      <c r="VNK61" s="393"/>
      <c r="VNL61" s="393"/>
      <c r="VNM61" s="393"/>
      <c r="VNN61" s="393"/>
      <c r="VNO61" s="393"/>
      <c r="VNP61" s="393"/>
      <c r="VNQ61" s="393"/>
      <c r="VNR61" s="393"/>
      <c r="VNS61" s="393"/>
      <c r="VNT61" s="393"/>
      <c r="VNU61" s="393"/>
      <c r="VNV61" s="393"/>
      <c r="VNW61" s="393"/>
      <c r="VNX61" s="393"/>
      <c r="VNY61" s="393"/>
      <c r="VNZ61" s="393"/>
      <c r="VOA61" s="393"/>
      <c r="VOB61" s="393"/>
      <c r="VOC61" s="393"/>
      <c r="VOD61" s="393"/>
      <c r="VOE61" s="393"/>
      <c r="VOF61" s="393"/>
      <c r="VOG61" s="393"/>
      <c r="VOH61" s="393"/>
      <c r="VOI61" s="393"/>
      <c r="VOJ61" s="393"/>
      <c r="VOK61" s="393"/>
      <c r="VOL61" s="393"/>
      <c r="VOM61" s="393"/>
      <c r="VON61" s="393"/>
      <c r="VOO61" s="393"/>
      <c r="VOP61" s="393"/>
      <c r="VOQ61" s="393"/>
      <c r="VOR61" s="393"/>
      <c r="VOS61" s="393"/>
      <c r="VOT61" s="393"/>
      <c r="VOU61" s="393"/>
      <c r="VOV61" s="393"/>
      <c r="VOW61" s="393"/>
      <c r="VOX61" s="393"/>
      <c r="VOY61" s="393"/>
      <c r="VOZ61" s="393"/>
      <c r="VPA61" s="393"/>
      <c r="VPB61" s="393"/>
      <c r="VPC61" s="393"/>
      <c r="VPD61" s="393"/>
      <c r="VPE61" s="393"/>
      <c r="VPF61" s="393"/>
      <c r="VPG61" s="393"/>
      <c r="VPH61" s="393"/>
      <c r="VPI61" s="393"/>
      <c r="VPJ61" s="393"/>
      <c r="VPK61" s="393"/>
      <c r="VPL61" s="393"/>
      <c r="VPM61" s="393"/>
      <c r="VPN61" s="393"/>
      <c r="VPO61" s="393"/>
      <c r="VPP61" s="393"/>
      <c r="VPQ61" s="393"/>
      <c r="VPR61" s="393"/>
      <c r="VPS61" s="393"/>
      <c r="VPT61" s="393"/>
      <c r="VPU61" s="393"/>
      <c r="VPV61" s="393"/>
      <c r="VPW61" s="393"/>
      <c r="VPX61" s="393"/>
      <c r="VPY61" s="393"/>
      <c r="VPZ61" s="393"/>
      <c r="VQA61" s="393"/>
      <c r="VQB61" s="393"/>
      <c r="VQC61" s="393"/>
      <c r="VQD61" s="393"/>
      <c r="VQE61" s="393"/>
      <c r="VQF61" s="393"/>
      <c r="VQG61" s="393"/>
      <c r="VQH61" s="393"/>
      <c r="VQI61" s="393"/>
      <c r="VQJ61" s="393"/>
      <c r="VQK61" s="393"/>
      <c r="VQL61" s="393"/>
      <c r="VQM61" s="393"/>
      <c r="VQN61" s="393"/>
      <c r="VQO61" s="393"/>
      <c r="VQP61" s="393"/>
      <c r="VQQ61" s="393"/>
      <c r="VQR61" s="393"/>
      <c r="VQS61" s="393"/>
      <c r="VQT61" s="393"/>
      <c r="VQU61" s="393"/>
      <c r="VQV61" s="393"/>
      <c r="VQW61" s="393"/>
      <c r="VQX61" s="393"/>
      <c r="VQY61" s="393"/>
      <c r="VQZ61" s="393"/>
      <c r="VRA61" s="393"/>
      <c r="VRB61" s="393"/>
      <c r="VRC61" s="393"/>
      <c r="VRD61" s="393"/>
      <c r="VRE61" s="393"/>
      <c r="VRF61" s="393"/>
      <c r="VRG61" s="393"/>
      <c r="VRH61" s="393"/>
      <c r="VRI61" s="393"/>
      <c r="VRJ61" s="393"/>
      <c r="VRK61" s="393"/>
      <c r="VRL61" s="393"/>
      <c r="VRM61" s="393"/>
      <c r="VRN61" s="393"/>
      <c r="VRO61" s="393"/>
      <c r="VRP61" s="393"/>
      <c r="VRQ61" s="393"/>
      <c r="VRR61" s="393"/>
      <c r="VRS61" s="393"/>
      <c r="VRT61" s="393"/>
      <c r="VRU61" s="393"/>
      <c r="VRV61" s="393"/>
      <c r="VRW61" s="393"/>
      <c r="VRX61" s="393"/>
      <c r="VRY61" s="393"/>
      <c r="VRZ61" s="393"/>
      <c r="VSA61" s="393"/>
      <c r="VSB61" s="393"/>
      <c r="VSC61" s="393"/>
      <c r="VSD61" s="393"/>
      <c r="VSE61" s="393"/>
      <c r="VSF61" s="393"/>
      <c r="VSG61" s="393"/>
      <c r="VSH61" s="393"/>
      <c r="VSI61" s="393"/>
      <c r="VSJ61" s="393"/>
      <c r="VSK61" s="393"/>
      <c r="VSL61" s="393"/>
      <c r="VSM61" s="393"/>
      <c r="VSN61" s="393"/>
      <c r="VSO61" s="393"/>
      <c r="VSP61" s="393"/>
      <c r="VSQ61" s="393"/>
      <c r="VSR61" s="393"/>
      <c r="VSS61" s="393"/>
      <c r="VST61" s="393"/>
      <c r="VSU61" s="393"/>
      <c r="VSV61" s="393"/>
      <c r="VSW61" s="393"/>
      <c r="VSX61" s="393"/>
      <c r="VSY61" s="393"/>
      <c r="VSZ61" s="393"/>
      <c r="VTA61" s="393"/>
      <c r="VTB61" s="393"/>
      <c r="VTC61" s="393"/>
      <c r="VTD61" s="393"/>
      <c r="VTE61" s="393"/>
      <c r="VTF61" s="393"/>
      <c r="VTG61" s="393"/>
      <c r="VTH61" s="393"/>
      <c r="VTI61" s="393"/>
      <c r="VTJ61" s="393"/>
      <c r="VTK61" s="393"/>
      <c r="VTL61" s="393"/>
      <c r="VTM61" s="393"/>
      <c r="VTN61" s="393"/>
      <c r="VTO61" s="393"/>
      <c r="VTP61" s="393"/>
      <c r="VTQ61" s="393"/>
      <c r="VTR61" s="393"/>
      <c r="VTS61" s="393"/>
      <c r="VTT61" s="393"/>
      <c r="VTU61" s="393"/>
      <c r="VTV61" s="393"/>
      <c r="VTW61" s="393"/>
      <c r="VTX61" s="393"/>
      <c r="VTY61" s="393"/>
      <c r="VTZ61" s="393"/>
      <c r="VUA61" s="393"/>
      <c r="VUB61" s="393"/>
      <c r="VUC61" s="393"/>
      <c r="VUD61" s="393"/>
      <c r="VUE61" s="393"/>
      <c r="VUF61" s="393"/>
      <c r="VUG61" s="393"/>
      <c r="VUH61" s="393"/>
      <c r="VUI61" s="393"/>
      <c r="VUJ61" s="393"/>
      <c r="VUK61" s="393"/>
      <c r="VUL61" s="393"/>
      <c r="VUM61" s="393"/>
      <c r="VUN61" s="393"/>
      <c r="VUO61" s="393"/>
      <c r="VUP61" s="393"/>
      <c r="VUQ61" s="393"/>
      <c r="VUR61" s="393"/>
      <c r="VUS61" s="393"/>
      <c r="VUT61" s="393"/>
      <c r="VUU61" s="393"/>
      <c r="VUV61" s="393"/>
      <c r="VUW61" s="393"/>
      <c r="VUX61" s="393"/>
      <c r="VUY61" s="393"/>
      <c r="VUZ61" s="393"/>
      <c r="VVA61" s="393"/>
      <c r="VVB61" s="393"/>
      <c r="VVC61" s="393"/>
      <c r="VVD61" s="393"/>
      <c r="VVE61" s="393"/>
      <c r="VVF61" s="393"/>
      <c r="VVG61" s="393"/>
      <c r="VVH61" s="393"/>
      <c r="VVI61" s="393"/>
      <c r="VVJ61" s="393"/>
      <c r="VVK61" s="393"/>
      <c r="VVL61" s="393"/>
      <c r="VVM61" s="393"/>
      <c r="VVN61" s="393"/>
      <c r="VVO61" s="393"/>
      <c r="VVP61" s="393"/>
      <c r="VVQ61" s="393"/>
      <c r="VVR61" s="393"/>
      <c r="VVS61" s="393"/>
      <c r="VVT61" s="393"/>
      <c r="VVU61" s="393"/>
      <c r="VVV61" s="393"/>
      <c r="VVW61" s="393"/>
      <c r="VVX61" s="393"/>
      <c r="VVY61" s="393"/>
      <c r="VVZ61" s="393"/>
      <c r="VWA61" s="393"/>
      <c r="VWB61" s="393"/>
      <c r="VWC61" s="393"/>
      <c r="VWD61" s="393"/>
      <c r="VWE61" s="393"/>
      <c r="VWF61" s="393"/>
      <c r="VWG61" s="393"/>
      <c r="VWH61" s="393"/>
      <c r="VWI61" s="393"/>
      <c r="VWJ61" s="393"/>
      <c r="VWK61" s="393"/>
      <c r="VWL61" s="393"/>
      <c r="VWM61" s="393"/>
      <c r="VWN61" s="393"/>
      <c r="VWO61" s="393"/>
      <c r="VWP61" s="393"/>
      <c r="VWQ61" s="393"/>
      <c r="VWR61" s="393"/>
      <c r="VWS61" s="393"/>
      <c r="VWT61" s="393"/>
      <c r="VWU61" s="393"/>
      <c r="VWV61" s="393"/>
      <c r="VWW61" s="393"/>
      <c r="VWX61" s="393"/>
      <c r="VWY61" s="393"/>
      <c r="VWZ61" s="393"/>
      <c r="VXA61" s="393"/>
      <c r="VXB61" s="393"/>
      <c r="VXC61" s="393"/>
      <c r="VXD61" s="393"/>
      <c r="VXE61" s="393"/>
      <c r="VXF61" s="393"/>
      <c r="VXG61" s="393"/>
      <c r="VXH61" s="393"/>
      <c r="VXI61" s="393"/>
      <c r="VXJ61" s="393"/>
      <c r="VXK61" s="393"/>
      <c r="VXL61" s="393"/>
      <c r="VXM61" s="393"/>
      <c r="VXN61" s="393"/>
      <c r="VXO61" s="393"/>
      <c r="VXP61" s="393"/>
      <c r="VXQ61" s="393"/>
      <c r="VXR61" s="393"/>
      <c r="VXS61" s="393"/>
      <c r="VXT61" s="393"/>
      <c r="VXU61" s="393"/>
      <c r="VXV61" s="393"/>
      <c r="VXW61" s="393"/>
      <c r="VXX61" s="393"/>
      <c r="VXY61" s="393"/>
      <c r="VXZ61" s="393"/>
      <c r="VYA61" s="393"/>
      <c r="VYB61" s="393"/>
      <c r="VYC61" s="393"/>
      <c r="VYD61" s="393"/>
      <c r="VYE61" s="393"/>
      <c r="VYF61" s="393"/>
      <c r="VYG61" s="393"/>
      <c r="VYH61" s="393"/>
      <c r="VYI61" s="393"/>
      <c r="VYJ61" s="393"/>
      <c r="VYK61" s="393"/>
      <c r="VYL61" s="393"/>
      <c r="VYM61" s="393"/>
      <c r="VYN61" s="393"/>
      <c r="VYO61" s="393"/>
      <c r="VYP61" s="393"/>
      <c r="VYQ61" s="393"/>
      <c r="VYR61" s="393"/>
      <c r="VYS61" s="393"/>
      <c r="VYT61" s="393"/>
      <c r="VYU61" s="393"/>
      <c r="VYV61" s="393"/>
      <c r="VYW61" s="393"/>
      <c r="VYX61" s="393"/>
      <c r="VYY61" s="393"/>
      <c r="VYZ61" s="393"/>
      <c r="VZA61" s="393"/>
      <c r="VZB61" s="393"/>
      <c r="VZC61" s="393"/>
      <c r="VZD61" s="393"/>
      <c r="VZE61" s="393"/>
      <c r="VZF61" s="393"/>
      <c r="VZG61" s="393"/>
      <c r="VZH61" s="393"/>
      <c r="VZI61" s="393"/>
      <c r="VZJ61" s="393"/>
      <c r="VZK61" s="393"/>
      <c r="VZL61" s="393"/>
      <c r="VZM61" s="393"/>
      <c r="VZN61" s="393"/>
      <c r="VZO61" s="393"/>
      <c r="VZP61" s="393"/>
      <c r="VZQ61" s="393"/>
      <c r="VZR61" s="393"/>
      <c r="VZS61" s="393"/>
      <c r="VZT61" s="393"/>
      <c r="VZU61" s="393"/>
      <c r="VZV61" s="393"/>
      <c r="VZW61" s="393"/>
      <c r="VZX61" s="393"/>
      <c r="VZY61" s="393"/>
      <c r="VZZ61" s="393"/>
      <c r="WAA61" s="393"/>
      <c r="WAB61" s="393"/>
      <c r="WAC61" s="393"/>
      <c r="WAD61" s="393"/>
      <c r="WAE61" s="393"/>
      <c r="WAF61" s="393"/>
      <c r="WAG61" s="393"/>
      <c r="WAH61" s="393"/>
      <c r="WAI61" s="393"/>
      <c r="WAJ61" s="393"/>
      <c r="WAK61" s="393"/>
      <c r="WAL61" s="393"/>
      <c r="WAM61" s="393"/>
      <c r="WAN61" s="393"/>
      <c r="WAO61" s="393"/>
      <c r="WAP61" s="393"/>
      <c r="WAQ61" s="393"/>
      <c r="WAR61" s="393"/>
      <c r="WAS61" s="393"/>
      <c r="WAT61" s="393"/>
      <c r="WAU61" s="393"/>
      <c r="WAV61" s="393"/>
      <c r="WAW61" s="393"/>
      <c r="WAX61" s="393"/>
      <c r="WAY61" s="393"/>
      <c r="WAZ61" s="393"/>
      <c r="WBA61" s="393"/>
      <c r="WBB61" s="393"/>
      <c r="WBC61" s="393"/>
      <c r="WBD61" s="393"/>
      <c r="WBE61" s="393"/>
      <c r="WBF61" s="393"/>
      <c r="WBG61" s="393"/>
      <c r="WBH61" s="393"/>
      <c r="WBI61" s="393"/>
      <c r="WBJ61" s="393"/>
      <c r="WBK61" s="393"/>
      <c r="WBL61" s="393"/>
      <c r="WBM61" s="393"/>
      <c r="WBN61" s="393"/>
      <c r="WBO61" s="393"/>
      <c r="WBP61" s="393"/>
      <c r="WBQ61" s="393"/>
      <c r="WBR61" s="393"/>
      <c r="WBS61" s="393"/>
      <c r="WBT61" s="393"/>
      <c r="WBU61" s="393"/>
      <c r="WBV61" s="393"/>
      <c r="WBW61" s="393"/>
      <c r="WBX61" s="393"/>
      <c r="WBY61" s="393"/>
      <c r="WBZ61" s="393"/>
      <c r="WCA61" s="393"/>
      <c r="WCB61" s="393"/>
      <c r="WCC61" s="393"/>
      <c r="WCD61" s="393"/>
      <c r="WCE61" s="393"/>
      <c r="WCF61" s="393"/>
      <c r="WCG61" s="393"/>
      <c r="WCH61" s="393"/>
      <c r="WCI61" s="393"/>
      <c r="WCJ61" s="393"/>
      <c r="WCK61" s="393"/>
      <c r="WCL61" s="393"/>
      <c r="WCM61" s="393"/>
      <c r="WCN61" s="393"/>
      <c r="WCO61" s="393"/>
      <c r="WCP61" s="393"/>
      <c r="WCQ61" s="393"/>
      <c r="WCR61" s="393"/>
      <c r="WCS61" s="393"/>
      <c r="WCT61" s="393"/>
      <c r="WCU61" s="393"/>
      <c r="WCV61" s="393"/>
      <c r="WCW61" s="393"/>
      <c r="WCX61" s="393"/>
      <c r="WCY61" s="393"/>
      <c r="WCZ61" s="393"/>
      <c r="WDA61" s="393"/>
      <c r="WDB61" s="393"/>
      <c r="WDC61" s="393"/>
      <c r="WDD61" s="393"/>
      <c r="WDE61" s="393"/>
      <c r="WDF61" s="393"/>
      <c r="WDG61" s="393"/>
      <c r="WDH61" s="393"/>
      <c r="WDI61" s="393"/>
      <c r="WDJ61" s="393"/>
      <c r="WDK61" s="393"/>
      <c r="WDL61" s="393"/>
      <c r="WDM61" s="393"/>
      <c r="WDN61" s="393"/>
      <c r="WDO61" s="393"/>
      <c r="WDP61" s="393"/>
      <c r="WDQ61" s="393"/>
      <c r="WDR61" s="393"/>
      <c r="WDS61" s="393"/>
      <c r="WDT61" s="393"/>
      <c r="WDU61" s="393"/>
      <c r="WDV61" s="393"/>
      <c r="WDW61" s="393"/>
      <c r="WDX61" s="393"/>
      <c r="WDY61" s="393"/>
      <c r="WDZ61" s="393"/>
      <c r="WEA61" s="393"/>
      <c r="WEB61" s="393"/>
      <c r="WEC61" s="393"/>
      <c r="WED61" s="393"/>
      <c r="WEE61" s="393"/>
      <c r="WEF61" s="393"/>
      <c r="WEG61" s="393"/>
      <c r="WEH61" s="393"/>
      <c r="WEI61" s="393"/>
      <c r="WEJ61" s="393"/>
      <c r="WEK61" s="393"/>
      <c r="WEL61" s="393"/>
      <c r="WEM61" s="393"/>
      <c r="WEN61" s="393"/>
      <c r="WEO61" s="393"/>
      <c r="WEP61" s="393"/>
      <c r="WEQ61" s="393"/>
      <c r="WER61" s="393"/>
      <c r="WES61" s="393"/>
      <c r="WET61" s="393"/>
      <c r="WEU61" s="393"/>
      <c r="WEV61" s="393"/>
      <c r="WEW61" s="393"/>
      <c r="WEX61" s="393"/>
      <c r="WEY61" s="393"/>
      <c r="WEZ61" s="393"/>
      <c r="WFA61" s="393"/>
      <c r="WFB61" s="393"/>
      <c r="WFC61" s="393"/>
      <c r="WFD61" s="393"/>
      <c r="WFE61" s="393"/>
      <c r="WFF61" s="393"/>
      <c r="WFG61" s="393"/>
      <c r="WFH61" s="393"/>
      <c r="WFI61" s="393"/>
      <c r="WFJ61" s="393"/>
      <c r="WFK61" s="393"/>
      <c r="WFL61" s="393"/>
      <c r="WFM61" s="393"/>
      <c r="WFN61" s="393"/>
      <c r="WFO61" s="393"/>
      <c r="WFP61" s="393"/>
      <c r="WFQ61" s="393"/>
      <c r="WFR61" s="393"/>
      <c r="WFS61" s="393"/>
      <c r="WFT61" s="393"/>
      <c r="WFU61" s="393"/>
      <c r="WFV61" s="393"/>
      <c r="WFW61" s="393"/>
      <c r="WFX61" s="393"/>
      <c r="WFY61" s="393"/>
      <c r="WFZ61" s="393"/>
      <c r="WGA61" s="393"/>
      <c r="WGB61" s="393"/>
      <c r="WGC61" s="393"/>
      <c r="WGD61" s="393"/>
      <c r="WGE61" s="393"/>
      <c r="WGF61" s="393"/>
      <c r="WGG61" s="393"/>
      <c r="WGH61" s="393"/>
      <c r="WGI61" s="393"/>
      <c r="WGJ61" s="393"/>
      <c r="WGK61" s="393"/>
      <c r="WGL61" s="393"/>
      <c r="WGM61" s="393"/>
      <c r="WGN61" s="393"/>
      <c r="WGO61" s="393"/>
      <c r="WGP61" s="393"/>
      <c r="WGQ61" s="393"/>
      <c r="WGR61" s="393"/>
      <c r="WGS61" s="393"/>
      <c r="WGT61" s="393"/>
      <c r="WGU61" s="393"/>
      <c r="WGV61" s="393"/>
      <c r="WGW61" s="393"/>
      <c r="WGX61" s="393"/>
      <c r="WGY61" s="393"/>
      <c r="WGZ61" s="393"/>
      <c r="WHA61" s="393"/>
      <c r="WHB61" s="393"/>
      <c r="WHC61" s="393"/>
      <c r="WHD61" s="393"/>
      <c r="WHE61" s="393"/>
      <c r="WHF61" s="393"/>
      <c r="WHG61" s="393"/>
      <c r="WHH61" s="393"/>
      <c r="WHI61" s="393"/>
      <c r="WHJ61" s="393"/>
      <c r="WHK61" s="393"/>
      <c r="WHL61" s="393"/>
      <c r="WHM61" s="393"/>
      <c r="WHN61" s="393"/>
      <c r="WHO61" s="393"/>
      <c r="WHP61" s="393"/>
      <c r="WHQ61" s="393"/>
      <c r="WHR61" s="393"/>
      <c r="WHS61" s="393"/>
      <c r="WHT61" s="393"/>
      <c r="WHU61" s="393"/>
      <c r="WHV61" s="393"/>
      <c r="WHW61" s="393"/>
      <c r="WHX61" s="393"/>
      <c r="WHY61" s="393"/>
      <c r="WHZ61" s="393"/>
      <c r="WIA61" s="393"/>
      <c r="WIB61" s="393"/>
      <c r="WIC61" s="393"/>
      <c r="WID61" s="393"/>
      <c r="WIE61" s="393"/>
      <c r="WIF61" s="393"/>
      <c r="WIG61" s="393"/>
      <c r="WIH61" s="393"/>
      <c r="WII61" s="393"/>
      <c r="WIJ61" s="393"/>
      <c r="WIK61" s="393"/>
      <c r="WIL61" s="393"/>
      <c r="WIM61" s="393"/>
      <c r="WIN61" s="393"/>
      <c r="WIO61" s="393"/>
      <c r="WIP61" s="393"/>
      <c r="WIQ61" s="393"/>
      <c r="WIR61" s="393"/>
      <c r="WIS61" s="393"/>
      <c r="WIT61" s="393"/>
      <c r="WIU61" s="393"/>
      <c r="WIV61" s="393"/>
      <c r="WIW61" s="393"/>
      <c r="WIX61" s="393"/>
      <c r="WIY61" s="393"/>
      <c r="WIZ61" s="393"/>
      <c r="WJA61" s="393"/>
      <c r="WJB61" s="393"/>
      <c r="WJC61" s="393"/>
      <c r="WJD61" s="393"/>
      <c r="WJE61" s="393"/>
      <c r="WJF61" s="393"/>
      <c r="WJG61" s="393"/>
      <c r="WJH61" s="393"/>
      <c r="WJI61" s="393"/>
      <c r="WJJ61" s="393"/>
      <c r="WJK61" s="393"/>
      <c r="WJL61" s="393"/>
      <c r="WJM61" s="393"/>
      <c r="WJN61" s="393"/>
      <c r="WJO61" s="393"/>
      <c r="WJP61" s="393"/>
      <c r="WJQ61" s="393"/>
      <c r="WJR61" s="393"/>
      <c r="WJS61" s="393"/>
      <c r="WJT61" s="393"/>
      <c r="WJU61" s="393"/>
      <c r="WJV61" s="393"/>
      <c r="WJW61" s="393"/>
      <c r="WJX61" s="393"/>
      <c r="WJY61" s="393"/>
      <c r="WJZ61" s="393"/>
      <c r="WKA61" s="393"/>
      <c r="WKB61" s="393"/>
      <c r="WKC61" s="393"/>
      <c r="WKD61" s="393"/>
      <c r="WKE61" s="393"/>
      <c r="WKF61" s="393"/>
      <c r="WKG61" s="393"/>
      <c r="WKH61" s="393"/>
      <c r="WKI61" s="393"/>
      <c r="WKJ61" s="393"/>
      <c r="WKK61" s="393"/>
      <c r="WKL61" s="393"/>
      <c r="WKM61" s="393"/>
      <c r="WKN61" s="393"/>
      <c r="WKO61" s="393"/>
      <c r="WKP61" s="393"/>
      <c r="WKQ61" s="393"/>
      <c r="WKR61" s="393"/>
      <c r="WKS61" s="393"/>
      <c r="WKT61" s="393"/>
      <c r="WKU61" s="393"/>
      <c r="WKV61" s="393"/>
      <c r="WKW61" s="393"/>
      <c r="WKX61" s="393"/>
      <c r="WKY61" s="393"/>
      <c r="WKZ61" s="393"/>
      <c r="WLA61" s="393"/>
      <c r="WLB61" s="393"/>
      <c r="WLC61" s="393"/>
      <c r="WLD61" s="393"/>
      <c r="WLE61" s="393"/>
      <c r="WLF61" s="393"/>
      <c r="WLG61" s="393"/>
      <c r="WLH61" s="393"/>
      <c r="WLI61" s="393"/>
      <c r="WLJ61" s="393"/>
      <c r="WLK61" s="393"/>
      <c r="WLL61" s="393"/>
      <c r="WLM61" s="393"/>
      <c r="WLN61" s="393"/>
      <c r="WLO61" s="393"/>
      <c r="WLP61" s="393"/>
      <c r="WLQ61" s="393"/>
      <c r="WLR61" s="393"/>
      <c r="WLS61" s="393"/>
      <c r="WLT61" s="393"/>
      <c r="WLU61" s="393"/>
      <c r="WLV61" s="393"/>
      <c r="WLW61" s="393"/>
      <c r="WLX61" s="393"/>
      <c r="WLY61" s="393"/>
      <c r="WLZ61" s="393"/>
      <c r="WMA61" s="393"/>
      <c r="WMB61" s="393"/>
      <c r="WMC61" s="393"/>
      <c r="WMD61" s="393"/>
      <c r="WME61" s="393"/>
      <c r="WMF61" s="393"/>
      <c r="WMG61" s="393"/>
      <c r="WMH61" s="393"/>
      <c r="WMI61" s="393"/>
      <c r="WMJ61" s="393"/>
      <c r="WMK61" s="393"/>
      <c r="WML61" s="393"/>
      <c r="WMM61" s="393"/>
      <c r="WMN61" s="393"/>
      <c r="WMO61" s="393"/>
      <c r="WMP61" s="393"/>
      <c r="WMQ61" s="393"/>
      <c r="WMR61" s="393"/>
      <c r="WMS61" s="393"/>
      <c r="WMT61" s="393"/>
      <c r="WMU61" s="393"/>
      <c r="WMV61" s="393"/>
      <c r="WMW61" s="393"/>
      <c r="WMX61" s="393"/>
      <c r="WMY61" s="393"/>
      <c r="WMZ61" s="393"/>
      <c r="WNA61" s="393"/>
      <c r="WNB61" s="393"/>
      <c r="WNC61" s="393"/>
      <c r="WND61" s="393"/>
      <c r="WNE61" s="393"/>
      <c r="WNF61" s="393"/>
      <c r="WNG61" s="393"/>
      <c r="WNH61" s="393"/>
      <c r="WNI61" s="393"/>
      <c r="WNJ61" s="393"/>
      <c r="WNK61" s="393"/>
      <c r="WNL61" s="393"/>
      <c r="WNM61" s="393"/>
      <c r="WNN61" s="393"/>
      <c r="WNO61" s="393"/>
      <c r="WNP61" s="393"/>
      <c r="WNQ61" s="393"/>
      <c r="WNR61" s="393"/>
      <c r="WNS61" s="393"/>
      <c r="WNT61" s="393"/>
      <c r="WNU61" s="393"/>
      <c r="WNV61" s="393"/>
      <c r="WNW61" s="393"/>
      <c r="WNX61" s="393"/>
      <c r="WNY61" s="393"/>
      <c r="WNZ61" s="393"/>
      <c r="WOA61" s="393"/>
      <c r="WOB61" s="393"/>
      <c r="WOC61" s="393"/>
      <c r="WOD61" s="393"/>
      <c r="WOE61" s="393"/>
      <c r="WOF61" s="393"/>
      <c r="WOG61" s="393"/>
      <c r="WOH61" s="393"/>
      <c r="WOI61" s="393"/>
      <c r="WOJ61" s="393"/>
      <c r="WOK61" s="393"/>
      <c r="WOL61" s="393"/>
      <c r="WOM61" s="393"/>
      <c r="WON61" s="393"/>
      <c r="WOO61" s="393"/>
      <c r="WOP61" s="393"/>
      <c r="WOQ61" s="393"/>
      <c r="WOR61" s="393"/>
      <c r="WOS61" s="393"/>
      <c r="WOT61" s="393"/>
      <c r="WOU61" s="393"/>
      <c r="WOV61" s="393"/>
      <c r="WOW61" s="393"/>
      <c r="WOX61" s="393"/>
      <c r="WOY61" s="393"/>
      <c r="WOZ61" s="393"/>
      <c r="WPA61" s="393"/>
      <c r="WPB61" s="393"/>
      <c r="WPC61" s="393"/>
      <c r="WPD61" s="393"/>
      <c r="WPE61" s="393"/>
      <c r="WPF61" s="393"/>
      <c r="WPG61" s="393"/>
      <c r="WPH61" s="393"/>
      <c r="WPI61" s="393"/>
      <c r="WPJ61" s="393"/>
      <c r="WPK61" s="393"/>
      <c r="WPL61" s="393"/>
      <c r="WPM61" s="393"/>
      <c r="WPN61" s="393"/>
      <c r="WPO61" s="393"/>
      <c r="WPP61" s="393"/>
      <c r="WPQ61" s="393"/>
      <c r="WPR61" s="393"/>
      <c r="WPS61" s="393"/>
      <c r="WPT61" s="393"/>
      <c r="WPU61" s="393"/>
      <c r="WPV61" s="393"/>
      <c r="WPW61" s="393"/>
      <c r="WPX61" s="393"/>
      <c r="WPY61" s="393"/>
      <c r="WPZ61" s="393"/>
      <c r="WQA61" s="393"/>
      <c r="WQB61" s="393"/>
      <c r="WQC61" s="393"/>
      <c r="WQD61" s="393"/>
      <c r="WQE61" s="393"/>
      <c r="WQF61" s="393"/>
      <c r="WQG61" s="393"/>
      <c r="WQH61" s="393"/>
      <c r="WQI61" s="393"/>
      <c r="WQJ61" s="393"/>
      <c r="WQK61" s="393"/>
      <c r="WQL61" s="393"/>
      <c r="WQM61" s="393"/>
      <c r="WQN61" s="393"/>
      <c r="WQO61" s="393"/>
      <c r="WQP61" s="393"/>
      <c r="WQQ61" s="393"/>
      <c r="WQR61" s="393"/>
      <c r="WQS61" s="393"/>
      <c r="WQT61" s="393"/>
      <c r="WQU61" s="393"/>
      <c r="WQV61" s="393"/>
      <c r="WQW61" s="393"/>
      <c r="WQX61" s="393"/>
      <c r="WQY61" s="393"/>
      <c r="WQZ61" s="393"/>
      <c r="WRA61" s="393"/>
      <c r="WRB61" s="393"/>
      <c r="WRC61" s="393"/>
      <c r="WRD61" s="393"/>
      <c r="WRE61" s="393"/>
      <c r="WRF61" s="393"/>
      <c r="WRG61" s="393"/>
      <c r="WRH61" s="393"/>
      <c r="WRI61" s="393"/>
      <c r="WRJ61" s="393"/>
      <c r="WRK61" s="393"/>
      <c r="WRL61" s="393"/>
      <c r="WRM61" s="393"/>
      <c r="WRN61" s="393"/>
      <c r="WRO61" s="393"/>
      <c r="WRP61" s="393"/>
      <c r="WRQ61" s="393"/>
      <c r="WRR61" s="393"/>
      <c r="WRS61" s="393"/>
      <c r="WRT61" s="393"/>
      <c r="WRU61" s="393"/>
      <c r="WRV61" s="393"/>
      <c r="WRW61" s="393"/>
      <c r="WRX61" s="393"/>
      <c r="WRY61" s="393"/>
      <c r="WRZ61" s="393"/>
      <c r="WSA61" s="393"/>
      <c r="WSB61" s="393"/>
      <c r="WSC61" s="393"/>
      <c r="WSD61" s="393"/>
      <c r="WSE61" s="393"/>
      <c r="WSF61" s="393"/>
      <c r="WSG61" s="393"/>
      <c r="WSH61" s="393"/>
      <c r="WSI61" s="393"/>
      <c r="WSJ61" s="393"/>
      <c r="WSK61" s="393"/>
      <c r="WSL61" s="393"/>
      <c r="WSM61" s="393"/>
      <c r="WSN61" s="393"/>
      <c r="WSO61" s="393"/>
      <c r="WSP61" s="393"/>
      <c r="WSQ61" s="393"/>
      <c r="WSR61" s="393"/>
      <c r="WSS61" s="393"/>
      <c r="WST61" s="393"/>
      <c r="WSU61" s="393"/>
      <c r="WSV61" s="393"/>
      <c r="WSW61" s="393"/>
      <c r="WSX61" s="393"/>
      <c r="WSY61" s="393"/>
      <c r="WSZ61" s="393"/>
      <c r="WTA61" s="393"/>
      <c r="WTB61" s="393"/>
      <c r="WTC61" s="393"/>
      <c r="WTD61" s="393"/>
      <c r="WTE61" s="393"/>
      <c r="WTF61" s="393"/>
      <c r="WTG61" s="393"/>
      <c r="WTH61" s="393"/>
      <c r="WTI61" s="393"/>
      <c r="WTJ61" s="393"/>
      <c r="WTK61" s="393"/>
      <c r="WTL61" s="393"/>
      <c r="WTM61" s="393"/>
      <c r="WTN61" s="393"/>
      <c r="WTO61" s="393"/>
      <c r="WTP61" s="393"/>
      <c r="WTQ61" s="393"/>
      <c r="WTR61" s="393"/>
      <c r="WTS61" s="393"/>
      <c r="WTT61" s="393"/>
      <c r="WTU61" s="393"/>
      <c r="WTV61" s="393"/>
      <c r="WTW61" s="393"/>
      <c r="WTX61" s="393"/>
      <c r="WTY61" s="393"/>
      <c r="WTZ61" s="393"/>
      <c r="WUA61" s="393"/>
      <c r="WUB61" s="393"/>
      <c r="WUC61" s="393"/>
      <c r="WUD61" s="393"/>
      <c r="WUE61" s="393"/>
      <c r="WUF61" s="393"/>
      <c r="WUG61" s="393"/>
      <c r="WUH61" s="393"/>
      <c r="WUI61" s="393"/>
      <c r="WUJ61" s="393"/>
      <c r="WUK61" s="393"/>
      <c r="WUL61" s="393"/>
      <c r="WUM61" s="393"/>
      <c r="WUN61" s="393"/>
      <c r="WUO61" s="393"/>
      <c r="WUP61" s="393"/>
      <c r="WUQ61" s="393"/>
      <c r="WUR61" s="393"/>
      <c r="WUS61" s="393"/>
      <c r="WUT61" s="393"/>
      <c r="WUU61" s="393"/>
      <c r="WUV61" s="393"/>
      <c r="WUW61" s="393"/>
      <c r="WUX61" s="393"/>
      <c r="WUY61" s="393"/>
      <c r="WUZ61" s="393"/>
      <c r="WVA61" s="393"/>
      <c r="WVB61" s="393"/>
      <c r="WVC61" s="393"/>
      <c r="WVD61" s="393"/>
      <c r="WVE61" s="393"/>
      <c r="WVF61" s="393"/>
      <c r="WVG61" s="393"/>
      <c r="WVH61" s="393"/>
      <c r="WVI61" s="393"/>
      <c r="WVJ61" s="393"/>
      <c r="WVK61" s="393"/>
      <c r="WVL61" s="393"/>
      <c r="WVM61" s="393"/>
      <c r="WVN61" s="393"/>
      <c r="WVO61" s="393"/>
      <c r="WVP61" s="393"/>
      <c r="WVQ61" s="393"/>
      <c r="WVR61" s="393"/>
      <c r="WVS61" s="393"/>
      <c r="WVT61" s="393"/>
      <c r="WVU61" s="393"/>
      <c r="WVV61" s="393"/>
      <c r="WVW61" s="393"/>
      <c r="WVX61" s="393"/>
      <c r="WVY61" s="393"/>
      <c r="WVZ61" s="393"/>
      <c r="WWA61" s="393"/>
      <c r="WWB61" s="393"/>
      <c r="WWC61" s="393"/>
      <c r="WWD61" s="393"/>
      <c r="WWE61" s="393"/>
      <c r="WWF61" s="393"/>
    </row>
    <row r="62" spans="1:16152" s="394" customFormat="1" x14ac:dyDescent="0.15">
      <c r="A62" s="393"/>
      <c r="B62" s="395"/>
      <c r="C62" s="393"/>
      <c r="D62" s="393"/>
      <c r="E62" s="393"/>
      <c r="F62" s="393"/>
      <c r="G62" s="393"/>
      <c r="H62" s="393"/>
      <c r="I62" s="393"/>
      <c r="J62" s="393"/>
      <c r="K62" s="393"/>
      <c r="L62" s="393"/>
      <c r="M62" s="393"/>
      <c r="N62" s="393"/>
      <c r="O62" s="393"/>
      <c r="P62" s="393"/>
      <c r="Q62" s="393"/>
      <c r="R62" s="393"/>
      <c r="S62" s="393"/>
      <c r="T62" s="393"/>
      <c r="U62" s="393"/>
      <c r="V62" s="393"/>
      <c r="W62" s="393"/>
      <c r="X62" s="393"/>
      <c r="Y62" s="393"/>
      <c r="Z62" s="393"/>
      <c r="AA62" s="393"/>
      <c r="AB62" s="393"/>
      <c r="AC62" s="393"/>
      <c r="AD62" s="393"/>
      <c r="AE62" s="393"/>
      <c r="AF62" s="393"/>
      <c r="AG62" s="393"/>
      <c r="AH62" s="393"/>
      <c r="AI62" s="393"/>
      <c r="AJ62" s="393"/>
      <c r="AK62" s="393"/>
      <c r="AL62" s="393"/>
      <c r="AM62" s="393"/>
      <c r="AN62" s="393"/>
      <c r="AO62" s="393"/>
      <c r="AP62" s="393"/>
      <c r="AQ62" s="393"/>
      <c r="AR62" s="393"/>
      <c r="AS62" s="393"/>
      <c r="AT62" s="393"/>
      <c r="AU62" s="393"/>
      <c r="AV62" s="393"/>
      <c r="AW62" s="393"/>
      <c r="AX62" s="393"/>
      <c r="AY62" s="393"/>
      <c r="AZ62" s="393"/>
      <c r="BA62" s="393"/>
      <c r="BB62" s="393"/>
      <c r="BC62" s="393"/>
      <c r="BD62" s="393"/>
      <c r="BE62" s="393"/>
      <c r="BF62" s="393"/>
      <c r="BG62" s="393"/>
      <c r="BH62" s="393"/>
      <c r="BI62" s="393"/>
      <c r="BJ62" s="393"/>
      <c r="BK62" s="393"/>
      <c r="BL62" s="393"/>
      <c r="BM62" s="393"/>
      <c r="BN62" s="393"/>
      <c r="BO62" s="393"/>
      <c r="BP62" s="393"/>
      <c r="BQ62" s="393"/>
      <c r="BR62" s="393"/>
      <c r="BS62" s="393"/>
      <c r="BT62" s="393"/>
      <c r="BU62" s="393"/>
      <c r="BV62" s="393"/>
      <c r="BW62" s="393"/>
      <c r="BX62" s="393"/>
      <c r="BY62" s="393"/>
      <c r="BZ62" s="393"/>
      <c r="CA62" s="393"/>
      <c r="CB62" s="393"/>
      <c r="CC62" s="393"/>
      <c r="CD62" s="393"/>
      <c r="CE62" s="393"/>
      <c r="CF62" s="393"/>
      <c r="CG62" s="393"/>
      <c r="CH62" s="393"/>
      <c r="CI62" s="393"/>
      <c r="CJ62" s="393"/>
      <c r="CK62" s="393"/>
      <c r="CL62" s="393"/>
      <c r="CM62" s="393"/>
      <c r="CN62" s="393"/>
      <c r="CO62" s="393"/>
      <c r="CP62" s="393"/>
      <c r="CQ62" s="393"/>
      <c r="CR62" s="393"/>
      <c r="CS62" s="393"/>
      <c r="CT62" s="393"/>
      <c r="CU62" s="393"/>
      <c r="CV62" s="393"/>
      <c r="CW62" s="393"/>
      <c r="CX62" s="393"/>
      <c r="CY62" s="393"/>
      <c r="CZ62" s="393"/>
      <c r="DA62" s="393"/>
      <c r="DB62" s="393"/>
      <c r="DC62" s="393"/>
      <c r="DD62" s="393"/>
      <c r="DE62" s="393"/>
      <c r="DF62" s="393"/>
      <c r="DG62" s="393"/>
      <c r="DH62" s="393"/>
      <c r="DI62" s="393"/>
      <c r="DJ62" s="393"/>
      <c r="DK62" s="393"/>
      <c r="DL62" s="393"/>
      <c r="DM62" s="393"/>
      <c r="DN62" s="393"/>
      <c r="DO62" s="393"/>
      <c r="DP62" s="393"/>
      <c r="DQ62" s="393"/>
      <c r="DR62" s="393"/>
      <c r="DS62" s="393"/>
      <c r="DT62" s="393"/>
      <c r="DU62" s="393"/>
      <c r="DV62" s="393"/>
      <c r="DW62" s="393"/>
      <c r="DX62" s="393"/>
      <c r="DY62" s="393"/>
      <c r="DZ62" s="393"/>
      <c r="EA62" s="393"/>
      <c r="EB62" s="393"/>
      <c r="EC62" s="393"/>
      <c r="ED62" s="393"/>
      <c r="EE62" s="393"/>
      <c r="EF62" s="393"/>
      <c r="EG62" s="393"/>
      <c r="EH62" s="393"/>
      <c r="EI62" s="393"/>
      <c r="EJ62" s="393"/>
      <c r="EK62" s="393"/>
      <c r="EL62" s="393"/>
      <c r="EM62" s="393"/>
      <c r="EN62" s="393"/>
      <c r="EO62" s="393"/>
      <c r="EP62" s="393"/>
      <c r="EQ62" s="393"/>
      <c r="ER62" s="393"/>
      <c r="ES62" s="393"/>
      <c r="ET62" s="393"/>
      <c r="EU62" s="393"/>
      <c r="EV62" s="393"/>
      <c r="EW62" s="393"/>
      <c r="EX62" s="393"/>
      <c r="EY62" s="393"/>
      <c r="EZ62" s="393"/>
      <c r="FA62" s="393"/>
      <c r="FB62" s="393"/>
      <c r="FC62" s="393"/>
      <c r="FD62" s="393"/>
      <c r="FE62" s="393"/>
      <c r="FF62" s="393"/>
      <c r="FG62" s="393"/>
      <c r="FH62" s="393"/>
      <c r="FI62" s="393"/>
      <c r="FJ62" s="393"/>
      <c r="FK62" s="393"/>
      <c r="FL62" s="393"/>
      <c r="FM62" s="393"/>
      <c r="FN62" s="393"/>
      <c r="FO62" s="393"/>
      <c r="FP62" s="393"/>
      <c r="FQ62" s="393"/>
      <c r="FR62" s="393"/>
      <c r="FS62" s="393"/>
      <c r="FT62" s="393"/>
      <c r="FU62" s="393"/>
      <c r="FV62" s="393"/>
      <c r="FW62" s="393"/>
      <c r="FX62" s="393"/>
      <c r="FY62" s="393"/>
      <c r="FZ62" s="393"/>
      <c r="GA62" s="393"/>
      <c r="GB62" s="393"/>
      <c r="GC62" s="393"/>
      <c r="GD62" s="393"/>
      <c r="GE62" s="393"/>
      <c r="GF62" s="393"/>
      <c r="GG62" s="393"/>
      <c r="GH62" s="393"/>
      <c r="GI62" s="393"/>
      <c r="GJ62" s="393"/>
      <c r="GK62" s="393"/>
      <c r="GL62" s="393"/>
      <c r="GM62" s="393"/>
      <c r="GN62" s="393"/>
      <c r="GO62" s="393"/>
      <c r="GP62" s="393"/>
      <c r="GQ62" s="393"/>
      <c r="GR62" s="393"/>
      <c r="GS62" s="393"/>
      <c r="GT62" s="393"/>
      <c r="GU62" s="393"/>
      <c r="GV62" s="393"/>
      <c r="GW62" s="393"/>
      <c r="GX62" s="393"/>
      <c r="GY62" s="393"/>
      <c r="GZ62" s="393"/>
      <c r="HA62" s="393"/>
      <c r="HB62" s="393"/>
      <c r="HC62" s="393"/>
      <c r="HD62" s="393"/>
      <c r="HE62" s="393"/>
      <c r="HF62" s="393"/>
      <c r="HG62" s="393"/>
      <c r="HH62" s="393"/>
      <c r="HI62" s="393"/>
      <c r="HJ62" s="393"/>
      <c r="HK62" s="393"/>
      <c r="HL62" s="393"/>
      <c r="HM62" s="393"/>
      <c r="HN62" s="393"/>
      <c r="HO62" s="393"/>
      <c r="HP62" s="393"/>
      <c r="HQ62" s="393"/>
      <c r="HR62" s="393"/>
      <c r="HS62" s="393"/>
      <c r="HT62" s="393"/>
      <c r="HU62" s="393"/>
      <c r="HV62" s="393"/>
      <c r="HW62" s="393"/>
      <c r="HX62" s="393"/>
      <c r="HY62" s="393"/>
      <c r="HZ62" s="393"/>
      <c r="IA62" s="393"/>
      <c r="IB62" s="393"/>
      <c r="IC62" s="393"/>
      <c r="ID62" s="393"/>
      <c r="IE62" s="393"/>
      <c r="IF62" s="393"/>
      <c r="IG62" s="393"/>
      <c r="IH62" s="393"/>
      <c r="II62" s="393"/>
      <c r="IJ62" s="393"/>
      <c r="IK62" s="393"/>
      <c r="IL62" s="393"/>
      <c r="IM62" s="393"/>
      <c r="IN62" s="393"/>
      <c r="IO62" s="393"/>
      <c r="IP62" s="393"/>
      <c r="IQ62" s="393"/>
      <c r="IR62" s="393"/>
      <c r="IS62" s="393"/>
      <c r="IT62" s="393"/>
      <c r="IU62" s="393"/>
      <c r="IV62" s="393"/>
      <c r="IW62" s="393"/>
      <c r="IX62" s="393"/>
      <c r="IY62" s="393"/>
      <c r="IZ62" s="393"/>
      <c r="JA62" s="393"/>
      <c r="JB62" s="393"/>
      <c r="JC62" s="393"/>
      <c r="JD62" s="393"/>
      <c r="JE62" s="393"/>
      <c r="JF62" s="393"/>
      <c r="JG62" s="393"/>
      <c r="JH62" s="393"/>
      <c r="JI62" s="393"/>
      <c r="JJ62" s="393"/>
      <c r="JK62" s="393"/>
      <c r="JL62" s="393"/>
      <c r="JM62" s="393"/>
      <c r="JN62" s="393"/>
      <c r="JO62" s="393"/>
      <c r="JP62" s="393"/>
      <c r="JQ62" s="393"/>
      <c r="JR62" s="393"/>
      <c r="JS62" s="393"/>
      <c r="JT62" s="393"/>
      <c r="JU62" s="393"/>
      <c r="JV62" s="393"/>
      <c r="JW62" s="393"/>
      <c r="JX62" s="393"/>
      <c r="JY62" s="393"/>
      <c r="JZ62" s="393"/>
      <c r="KA62" s="393"/>
      <c r="KB62" s="393"/>
      <c r="KC62" s="393"/>
      <c r="KD62" s="393"/>
      <c r="KE62" s="393"/>
      <c r="KF62" s="393"/>
      <c r="KG62" s="393"/>
      <c r="KH62" s="393"/>
      <c r="KI62" s="393"/>
      <c r="KJ62" s="393"/>
      <c r="KK62" s="393"/>
      <c r="KL62" s="393"/>
      <c r="KM62" s="393"/>
      <c r="KN62" s="393"/>
      <c r="KO62" s="393"/>
      <c r="KP62" s="393"/>
      <c r="KQ62" s="393"/>
      <c r="KR62" s="393"/>
      <c r="KS62" s="393"/>
      <c r="KT62" s="393"/>
      <c r="KU62" s="393"/>
      <c r="KV62" s="393"/>
      <c r="KW62" s="393"/>
      <c r="KX62" s="393"/>
      <c r="KY62" s="393"/>
      <c r="KZ62" s="393"/>
      <c r="LA62" s="393"/>
      <c r="LB62" s="393"/>
      <c r="LC62" s="393"/>
      <c r="LD62" s="393"/>
      <c r="LE62" s="393"/>
      <c r="LF62" s="393"/>
      <c r="LG62" s="393"/>
      <c r="LH62" s="393"/>
      <c r="LI62" s="393"/>
      <c r="LJ62" s="393"/>
      <c r="LK62" s="393"/>
      <c r="LL62" s="393"/>
      <c r="LM62" s="393"/>
      <c r="LN62" s="393"/>
      <c r="LO62" s="393"/>
      <c r="LP62" s="393"/>
      <c r="LQ62" s="393"/>
      <c r="LR62" s="393"/>
      <c r="LS62" s="393"/>
      <c r="LT62" s="393"/>
      <c r="LU62" s="393"/>
      <c r="LV62" s="393"/>
      <c r="LW62" s="393"/>
      <c r="LX62" s="393"/>
      <c r="LY62" s="393"/>
      <c r="LZ62" s="393"/>
      <c r="MA62" s="393"/>
      <c r="MB62" s="393"/>
      <c r="MC62" s="393"/>
      <c r="MD62" s="393"/>
      <c r="ME62" s="393"/>
      <c r="MF62" s="393"/>
      <c r="MG62" s="393"/>
      <c r="MH62" s="393"/>
      <c r="MI62" s="393"/>
      <c r="MJ62" s="393"/>
      <c r="MK62" s="393"/>
      <c r="ML62" s="393"/>
      <c r="MM62" s="393"/>
      <c r="MN62" s="393"/>
      <c r="MO62" s="393"/>
      <c r="MP62" s="393"/>
      <c r="MQ62" s="393"/>
      <c r="MR62" s="393"/>
      <c r="MS62" s="393"/>
      <c r="MT62" s="393"/>
      <c r="MU62" s="393"/>
      <c r="MV62" s="393"/>
      <c r="MW62" s="393"/>
      <c r="MX62" s="393"/>
      <c r="MY62" s="393"/>
      <c r="MZ62" s="393"/>
      <c r="NA62" s="393"/>
      <c r="NB62" s="393"/>
      <c r="NC62" s="393"/>
      <c r="ND62" s="393"/>
      <c r="NE62" s="393"/>
      <c r="NF62" s="393"/>
      <c r="NG62" s="393"/>
      <c r="NH62" s="393"/>
      <c r="NI62" s="393"/>
      <c r="NJ62" s="393"/>
      <c r="NK62" s="393"/>
      <c r="NL62" s="393"/>
      <c r="NM62" s="393"/>
      <c r="NN62" s="393"/>
      <c r="NO62" s="393"/>
      <c r="NP62" s="393"/>
      <c r="NQ62" s="393"/>
      <c r="NR62" s="393"/>
      <c r="NS62" s="393"/>
      <c r="NT62" s="393"/>
      <c r="NU62" s="393"/>
      <c r="NV62" s="393"/>
      <c r="NW62" s="393"/>
      <c r="NX62" s="393"/>
      <c r="NY62" s="393"/>
      <c r="NZ62" s="393"/>
      <c r="OA62" s="393"/>
      <c r="OB62" s="393"/>
      <c r="OC62" s="393"/>
      <c r="OD62" s="393"/>
      <c r="OE62" s="393"/>
      <c r="OF62" s="393"/>
      <c r="OG62" s="393"/>
      <c r="OH62" s="393"/>
      <c r="OI62" s="393"/>
      <c r="OJ62" s="393"/>
      <c r="OK62" s="393"/>
      <c r="OL62" s="393"/>
      <c r="OM62" s="393"/>
      <c r="ON62" s="393"/>
      <c r="OO62" s="393"/>
      <c r="OP62" s="393"/>
      <c r="OQ62" s="393"/>
      <c r="OR62" s="393"/>
      <c r="OS62" s="393"/>
      <c r="OT62" s="393"/>
      <c r="OU62" s="393"/>
      <c r="OV62" s="393"/>
      <c r="OW62" s="393"/>
      <c r="OX62" s="393"/>
      <c r="OY62" s="393"/>
      <c r="OZ62" s="393"/>
      <c r="PA62" s="393"/>
      <c r="PB62" s="393"/>
      <c r="PC62" s="393"/>
      <c r="PD62" s="393"/>
      <c r="PE62" s="393"/>
      <c r="PF62" s="393"/>
      <c r="PG62" s="393"/>
      <c r="PH62" s="393"/>
      <c r="PI62" s="393"/>
      <c r="PJ62" s="393"/>
      <c r="PK62" s="393"/>
      <c r="PL62" s="393"/>
      <c r="PM62" s="393"/>
      <c r="PN62" s="393"/>
      <c r="PO62" s="393"/>
      <c r="PP62" s="393"/>
      <c r="PQ62" s="393"/>
      <c r="PR62" s="393"/>
      <c r="PS62" s="393"/>
      <c r="PT62" s="393"/>
      <c r="PU62" s="393"/>
      <c r="PV62" s="393"/>
      <c r="PW62" s="393"/>
      <c r="PX62" s="393"/>
      <c r="PY62" s="393"/>
      <c r="PZ62" s="393"/>
      <c r="QA62" s="393"/>
      <c r="QB62" s="393"/>
      <c r="QC62" s="393"/>
      <c r="QD62" s="393"/>
      <c r="QE62" s="393"/>
      <c r="QF62" s="393"/>
      <c r="QG62" s="393"/>
      <c r="QH62" s="393"/>
      <c r="QI62" s="393"/>
      <c r="QJ62" s="393"/>
      <c r="QK62" s="393"/>
      <c r="QL62" s="393"/>
      <c r="QM62" s="393"/>
      <c r="QN62" s="393"/>
      <c r="QO62" s="393"/>
      <c r="QP62" s="393"/>
      <c r="QQ62" s="393"/>
      <c r="QR62" s="393"/>
      <c r="QS62" s="393"/>
      <c r="QT62" s="393"/>
      <c r="QU62" s="393"/>
      <c r="QV62" s="393"/>
      <c r="QW62" s="393"/>
      <c r="QX62" s="393"/>
      <c r="QY62" s="393"/>
      <c r="QZ62" s="393"/>
      <c r="RA62" s="393"/>
      <c r="RB62" s="393"/>
      <c r="RC62" s="393"/>
      <c r="RD62" s="393"/>
      <c r="RE62" s="393"/>
      <c r="RF62" s="393"/>
      <c r="RG62" s="393"/>
      <c r="RH62" s="393"/>
      <c r="RI62" s="393"/>
      <c r="RJ62" s="393"/>
      <c r="RK62" s="393"/>
      <c r="RL62" s="393"/>
      <c r="RM62" s="393"/>
      <c r="RN62" s="393"/>
      <c r="RO62" s="393"/>
      <c r="RP62" s="393"/>
      <c r="RQ62" s="393"/>
      <c r="RR62" s="393"/>
      <c r="RS62" s="393"/>
      <c r="RT62" s="393"/>
      <c r="RU62" s="393"/>
      <c r="RV62" s="393"/>
      <c r="RW62" s="393"/>
      <c r="RX62" s="393"/>
      <c r="RY62" s="393"/>
      <c r="RZ62" s="393"/>
      <c r="SA62" s="393"/>
      <c r="SB62" s="393"/>
      <c r="SC62" s="393"/>
      <c r="SD62" s="393"/>
      <c r="SE62" s="393"/>
      <c r="SF62" s="393"/>
      <c r="SG62" s="393"/>
      <c r="SH62" s="393"/>
      <c r="SI62" s="393"/>
      <c r="SJ62" s="393"/>
      <c r="SK62" s="393"/>
      <c r="SL62" s="393"/>
      <c r="SM62" s="393"/>
      <c r="SN62" s="393"/>
      <c r="SO62" s="393"/>
      <c r="SP62" s="393"/>
      <c r="SQ62" s="393"/>
      <c r="SR62" s="393"/>
      <c r="SS62" s="393"/>
      <c r="ST62" s="393"/>
      <c r="SU62" s="393"/>
      <c r="SV62" s="393"/>
      <c r="SW62" s="393"/>
      <c r="SX62" s="393"/>
      <c r="SY62" s="393"/>
      <c r="SZ62" s="393"/>
      <c r="TA62" s="393"/>
      <c r="TB62" s="393"/>
      <c r="TC62" s="393"/>
      <c r="TD62" s="393"/>
      <c r="TE62" s="393"/>
      <c r="TF62" s="393"/>
      <c r="TG62" s="393"/>
      <c r="TH62" s="393"/>
      <c r="TI62" s="393"/>
      <c r="TJ62" s="393"/>
      <c r="TK62" s="393"/>
      <c r="TL62" s="393"/>
      <c r="TM62" s="393"/>
      <c r="TN62" s="393"/>
      <c r="TO62" s="393"/>
      <c r="TP62" s="393"/>
      <c r="TQ62" s="393"/>
      <c r="TR62" s="393"/>
      <c r="TS62" s="393"/>
      <c r="TT62" s="393"/>
      <c r="TU62" s="393"/>
      <c r="TV62" s="393"/>
      <c r="TW62" s="393"/>
      <c r="TX62" s="393"/>
      <c r="TY62" s="393"/>
      <c r="TZ62" s="393"/>
      <c r="UA62" s="393"/>
      <c r="UB62" s="393"/>
      <c r="UC62" s="393"/>
      <c r="UD62" s="393"/>
      <c r="UE62" s="393"/>
      <c r="UF62" s="393"/>
      <c r="UG62" s="393"/>
      <c r="UH62" s="393"/>
      <c r="UI62" s="393"/>
      <c r="UJ62" s="393"/>
      <c r="UK62" s="393"/>
      <c r="UL62" s="393"/>
      <c r="UM62" s="393"/>
      <c r="UN62" s="393"/>
      <c r="UO62" s="393"/>
      <c r="UP62" s="393"/>
      <c r="UQ62" s="393"/>
      <c r="UR62" s="393"/>
      <c r="US62" s="393"/>
      <c r="UT62" s="393"/>
      <c r="UU62" s="393"/>
      <c r="UV62" s="393"/>
      <c r="UW62" s="393"/>
      <c r="UX62" s="393"/>
      <c r="UY62" s="393"/>
      <c r="UZ62" s="393"/>
      <c r="VA62" s="393"/>
      <c r="VB62" s="393"/>
      <c r="VC62" s="393"/>
      <c r="VD62" s="393"/>
      <c r="VE62" s="393"/>
      <c r="VF62" s="393"/>
      <c r="VG62" s="393"/>
      <c r="VH62" s="393"/>
      <c r="VI62" s="393"/>
      <c r="VJ62" s="393"/>
      <c r="VK62" s="393"/>
      <c r="VL62" s="393"/>
      <c r="VM62" s="393"/>
      <c r="VN62" s="393"/>
      <c r="VO62" s="393"/>
      <c r="VP62" s="393"/>
      <c r="VQ62" s="393"/>
      <c r="VR62" s="393"/>
      <c r="VS62" s="393"/>
      <c r="VT62" s="393"/>
      <c r="VU62" s="393"/>
      <c r="VV62" s="393"/>
      <c r="VW62" s="393"/>
      <c r="VX62" s="393"/>
      <c r="VY62" s="393"/>
      <c r="VZ62" s="393"/>
      <c r="WA62" s="393"/>
      <c r="WB62" s="393"/>
      <c r="WC62" s="393"/>
      <c r="WD62" s="393"/>
      <c r="WE62" s="393"/>
      <c r="WF62" s="393"/>
      <c r="WG62" s="393"/>
      <c r="WH62" s="393"/>
      <c r="WI62" s="393"/>
      <c r="WJ62" s="393"/>
      <c r="WK62" s="393"/>
      <c r="WL62" s="393"/>
      <c r="WM62" s="393"/>
      <c r="WN62" s="393"/>
      <c r="WO62" s="393"/>
      <c r="WP62" s="393"/>
      <c r="WQ62" s="393"/>
      <c r="WR62" s="393"/>
      <c r="WS62" s="393"/>
      <c r="WT62" s="393"/>
      <c r="WU62" s="393"/>
      <c r="WV62" s="393"/>
      <c r="WW62" s="393"/>
      <c r="WX62" s="393"/>
      <c r="WY62" s="393"/>
      <c r="WZ62" s="393"/>
      <c r="XA62" s="393"/>
      <c r="XB62" s="393"/>
      <c r="XC62" s="393"/>
      <c r="XD62" s="393"/>
      <c r="XE62" s="393"/>
      <c r="XF62" s="393"/>
      <c r="XG62" s="393"/>
      <c r="XH62" s="393"/>
      <c r="XI62" s="393"/>
      <c r="XJ62" s="393"/>
      <c r="XK62" s="393"/>
      <c r="XL62" s="393"/>
      <c r="XM62" s="393"/>
      <c r="XN62" s="393"/>
      <c r="XO62" s="393"/>
      <c r="XP62" s="393"/>
      <c r="XQ62" s="393"/>
      <c r="XR62" s="393"/>
      <c r="XS62" s="393"/>
      <c r="XT62" s="393"/>
      <c r="XU62" s="393"/>
      <c r="XV62" s="393"/>
      <c r="XW62" s="393"/>
      <c r="XX62" s="393"/>
      <c r="XY62" s="393"/>
      <c r="XZ62" s="393"/>
      <c r="YA62" s="393"/>
      <c r="YB62" s="393"/>
      <c r="YC62" s="393"/>
      <c r="YD62" s="393"/>
      <c r="YE62" s="393"/>
      <c r="YF62" s="393"/>
      <c r="YG62" s="393"/>
      <c r="YH62" s="393"/>
      <c r="YI62" s="393"/>
      <c r="YJ62" s="393"/>
      <c r="YK62" s="393"/>
      <c r="YL62" s="393"/>
      <c r="YM62" s="393"/>
      <c r="YN62" s="393"/>
      <c r="YO62" s="393"/>
      <c r="YP62" s="393"/>
      <c r="YQ62" s="393"/>
      <c r="YR62" s="393"/>
      <c r="YS62" s="393"/>
      <c r="YT62" s="393"/>
      <c r="YU62" s="393"/>
      <c r="YV62" s="393"/>
      <c r="YW62" s="393"/>
      <c r="YX62" s="393"/>
      <c r="YY62" s="393"/>
      <c r="YZ62" s="393"/>
      <c r="ZA62" s="393"/>
      <c r="ZB62" s="393"/>
      <c r="ZC62" s="393"/>
      <c r="ZD62" s="393"/>
      <c r="ZE62" s="393"/>
      <c r="ZF62" s="393"/>
      <c r="ZG62" s="393"/>
      <c r="ZH62" s="393"/>
      <c r="ZI62" s="393"/>
      <c r="ZJ62" s="393"/>
      <c r="ZK62" s="393"/>
      <c r="ZL62" s="393"/>
      <c r="ZM62" s="393"/>
      <c r="ZN62" s="393"/>
      <c r="ZO62" s="393"/>
      <c r="ZP62" s="393"/>
      <c r="ZQ62" s="393"/>
      <c r="ZR62" s="393"/>
      <c r="ZS62" s="393"/>
      <c r="ZT62" s="393"/>
      <c r="ZU62" s="393"/>
      <c r="ZV62" s="393"/>
      <c r="ZW62" s="393"/>
      <c r="ZX62" s="393"/>
      <c r="ZY62" s="393"/>
      <c r="ZZ62" s="393"/>
      <c r="AAA62" s="393"/>
      <c r="AAB62" s="393"/>
      <c r="AAC62" s="393"/>
      <c r="AAD62" s="393"/>
      <c r="AAE62" s="393"/>
      <c r="AAF62" s="393"/>
      <c r="AAG62" s="393"/>
      <c r="AAH62" s="393"/>
      <c r="AAI62" s="393"/>
      <c r="AAJ62" s="393"/>
      <c r="AAK62" s="393"/>
      <c r="AAL62" s="393"/>
      <c r="AAM62" s="393"/>
      <c r="AAN62" s="393"/>
      <c r="AAO62" s="393"/>
      <c r="AAP62" s="393"/>
      <c r="AAQ62" s="393"/>
      <c r="AAR62" s="393"/>
      <c r="AAS62" s="393"/>
      <c r="AAT62" s="393"/>
      <c r="AAU62" s="393"/>
      <c r="AAV62" s="393"/>
      <c r="AAW62" s="393"/>
      <c r="AAX62" s="393"/>
      <c r="AAY62" s="393"/>
      <c r="AAZ62" s="393"/>
      <c r="ABA62" s="393"/>
      <c r="ABB62" s="393"/>
      <c r="ABC62" s="393"/>
      <c r="ABD62" s="393"/>
      <c r="ABE62" s="393"/>
      <c r="ABF62" s="393"/>
      <c r="ABG62" s="393"/>
      <c r="ABH62" s="393"/>
      <c r="ABI62" s="393"/>
      <c r="ABJ62" s="393"/>
      <c r="ABK62" s="393"/>
      <c r="ABL62" s="393"/>
      <c r="ABM62" s="393"/>
      <c r="ABN62" s="393"/>
      <c r="ABO62" s="393"/>
      <c r="ABP62" s="393"/>
      <c r="ABQ62" s="393"/>
      <c r="ABR62" s="393"/>
      <c r="ABS62" s="393"/>
      <c r="ABT62" s="393"/>
      <c r="ABU62" s="393"/>
      <c r="ABV62" s="393"/>
      <c r="ABW62" s="393"/>
      <c r="ABX62" s="393"/>
      <c r="ABY62" s="393"/>
      <c r="ABZ62" s="393"/>
      <c r="ACA62" s="393"/>
      <c r="ACB62" s="393"/>
      <c r="ACC62" s="393"/>
      <c r="ACD62" s="393"/>
      <c r="ACE62" s="393"/>
      <c r="ACF62" s="393"/>
      <c r="ACG62" s="393"/>
      <c r="ACH62" s="393"/>
      <c r="ACI62" s="393"/>
      <c r="ACJ62" s="393"/>
      <c r="ACK62" s="393"/>
      <c r="ACL62" s="393"/>
      <c r="ACM62" s="393"/>
      <c r="ACN62" s="393"/>
      <c r="ACO62" s="393"/>
      <c r="ACP62" s="393"/>
      <c r="ACQ62" s="393"/>
      <c r="ACR62" s="393"/>
      <c r="ACS62" s="393"/>
      <c r="ACT62" s="393"/>
      <c r="ACU62" s="393"/>
      <c r="ACV62" s="393"/>
      <c r="ACW62" s="393"/>
      <c r="ACX62" s="393"/>
      <c r="ACY62" s="393"/>
      <c r="ACZ62" s="393"/>
      <c r="ADA62" s="393"/>
      <c r="ADB62" s="393"/>
      <c r="ADC62" s="393"/>
      <c r="ADD62" s="393"/>
      <c r="ADE62" s="393"/>
      <c r="ADF62" s="393"/>
      <c r="ADG62" s="393"/>
      <c r="ADH62" s="393"/>
      <c r="ADI62" s="393"/>
      <c r="ADJ62" s="393"/>
      <c r="ADK62" s="393"/>
      <c r="ADL62" s="393"/>
      <c r="ADM62" s="393"/>
      <c r="ADN62" s="393"/>
      <c r="ADO62" s="393"/>
      <c r="ADP62" s="393"/>
      <c r="ADQ62" s="393"/>
      <c r="ADR62" s="393"/>
      <c r="ADS62" s="393"/>
      <c r="ADT62" s="393"/>
      <c r="ADU62" s="393"/>
      <c r="ADV62" s="393"/>
      <c r="ADW62" s="393"/>
      <c r="ADX62" s="393"/>
      <c r="ADY62" s="393"/>
      <c r="ADZ62" s="393"/>
      <c r="AEA62" s="393"/>
      <c r="AEB62" s="393"/>
      <c r="AEC62" s="393"/>
      <c r="AED62" s="393"/>
      <c r="AEE62" s="393"/>
      <c r="AEF62" s="393"/>
      <c r="AEG62" s="393"/>
      <c r="AEH62" s="393"/>
      <c r="AEI62" s="393"/>
      <c r="AEJ62" s="393"/>
      <c r="AEK62" s="393"/>
      <c r="AEL62" s="393"/>
      <c r="AEM62" s="393"/>
      <c r="AEN62" s="393"/>
      <c r="AEO62" s="393"/>
      <c r="AEP62" s="393"/>
      <c r="AEQ62" s="393"/>
      <c r="AER62" s="393"/>
      <c r="AES62" s="393"/>
      <c r="AET62" s="393"/>
      <c r="AEU62" s="393"/>
      <c r="AEV62" s="393"/>
      <c r="AEW62" s="393"/>
      <c r="AEX62" s="393"/>
      <c r="AEY62" s="393"/>
      <c r="AEZ62" s="393"/>
      <c r="AFA62" s="393"/>
      <c r="AFB62" s="393"/>
      <c r="AFC62" s="393"/>
      <c r="AFD62" s="393"/>
      <c r="AFE62" s="393"/>
      <c r="AFF62" s="393"/>
      <c r="AFG62" s="393"/>
      <c r="AFH62" s="393"/>
      <c r="AFI62" s="393"/>
      <c r="AFJ62" s="393"/>
      <c r="AFK62" s="393"/>
      <c r="AFL62" s="393"/>
      <c r="AFM62" s="393"/>
      <c r="AFN62" s="393"/>
      <c r="AFO62" s="393"/>
      <c r="AFP62" s="393"/>
      <c r="AFQ62" s="393"/>
      <c r="AFR62" s="393"/>
      <c r="AFS62" s="393"/>
      <c r="AFT62" s="393"/>
      <c r="AFU62" s="393"/>
      <c r="AFV62" s="393"/>
      <c r="AFW62" s="393"/>
      <c r="AFX62" s="393"/>
      <c r="AFY62" s="393"/>
      <c r="AFZ62" s="393"/>
      <c r="AGA62" s="393"/>
      <c r="AGB62" s="393"/>
      <c r="AGC62" s="393"/>
      <c r="AGD62" s="393"/>
      <c r="AGE62" s="393"/>
      <c r="AGF62" s="393"/>
      <c r="AGG62" s="393"/>
      <c r="AGH62" s="393"/>
      <c r="AGI62" s="393"/>
      <c r="AGJ62" s="393"/>
      <c r="AGK62" s="393"/>
      <c r="AGL62" s="393"/>
      <c r="AGM62" s="393"/>
      <c r="AGN62" s="393"/>
      <c r="AGO62" s="393"/>
      <c r="AGP62" s="393"/>
      <c r="AGQ62" s="393"/>
      <c r="AGR62" s="393"/>
      <c r="AGS62" s="393"/>
      <c r="AGT62" s="393"/>
      <c r="AGU62" s="393"/>
      <c r="AGV62" s="393"/>
      <c r="AGW62" s="393"/>
      <c r="AGX62" s="393"/>
      <c r="AGY62" s="393"/>
      <c r="AGZ62" s="393"/>
      <c r="AHA62" s="393"/>
      <c r="AHB62" s="393"/>
      <c r="AHC62" s="393"/>
      <c r="AHD62" s="393"/>
      <c r="AHE62" s="393"/>
      <c r="AHF62" s="393"/>
      <c r="AHG62" s="393"/>
      <c r="AHH62" s="393"/>
      <c r="AHI62" s="393"/>
      <c r="AHJ62" s="393"/>
      <c r="AHK62" s="393"/>
      <c r="AHL62" s="393"/>
      <c r="AHM62" s="393"/>
      <c r="AHN62" s="393"/>
      <c r="AHO62" s="393"/>
      <c r="AHP62" s="393"/>
      <c r="AHQ62" s="393"/>
      <c r="AHR62" s="393"/>
      <c r="AHS62" s="393"/>
      <c r="AHT62" s="393"/>
      <c r="AHU62" s="393"/>
      <c r="AHV62" s="393"/>
      <c r="AHW62" s="393"/>
      <c r="AHX62" s="393"/>
      <c r="AHY62" s="393"/>
      <c r="AHZ62" s="393"/>
      <c r="AIA62" s="393"/>
      <c r="AIB62" s="393"/>
      <c r="AIC62" s="393"/>
      <c r="AID62" s="393"/>
      <c r="AIE62" s="393"/>
      <c r="AIF62" s="393"/>
      <c r="AIG62" s="393"/>
      <c r="AIH62" s="393"/>
      <c r="AII62" s="393"/>
      <c r="AIJ62" s="393"/>
      <c r="AIK62" s="393"/>
      <c r="AIL62" s="393"/>
      <c r="AIM62" s="393"/>
      <c r="AIN62" s="393"/>
      <c r="AIO62" s="393"/>
      <c r="AIP62" s="393"/>
      <c r="AIQ62" s="393"/>
      <c r="AIR62" s="393"/>
      <c r="AIS62" s="393"/>
      <c r="AIT62" s="393"/>
      <c r="AIU62" s="393"/>
      <c r="AIV62" s="393"/>
      <c r="AIW62" s="393"/>
      <c r="AIX62" s="393"/>
      <c r="AIY62" s="393"/>
      <c r="AIZ62" s="393"/>
      <c r="AJA62" s="393"/>
      <c r="AJB62" s="393"/>
      <c r="AJC62" s="393"/>
      <c r="AJD62" s="393"/>
      <c r="AJE62" s="393"/>
      <c r="AJF62" s="393"/>
      <c r="AJG62" s="393"/>
      <c r="AJH62" s="393"/>
      <c r="AJI62" s="393"/>
      <c r="AJJ62" s="393"/>
      <c r="AJK62" s="393"/>
      <c r="AJL62" s="393"/>
      <c r="AJM62" s="393"/>
      <c r="AJN62" s="393"/>
      <c r="AJO62" s="393"/>
      <c r="AJP62" s="393"/>
      <c r="AJQ62" s="393"/>
      <c r="AJR62" s="393"/>
      <c r="AJS62" s="393"/>
      <c r="AJT62" s="393"/>
      <c r="AJU62" s="393"/>
      <c r="AJV62" s="393"/>
      <c r="AJW62" s="393"/>
      <c r="AJX62" s="393"/>
      <c r="AJY62" s="393"/>
      <c r="AJZ62" s="393"/>
      <c r="AKA62" s="393"/>
      <c r="AKB62" s="393"/>
      <c r="AKC62" s="393"/>
      <c r="AKD62" s="393"/>
      <c r="AKE62" s="393"/>
      <c r="AKF62" s="393"/>
      <c r="AKG62" s="393"/>
      <c r="AKH62" s="393"/>
      <c r="AKI62" s="393"/>
      <c r="AKJ62" s="393"/>
      <c r="AKK62" s="393"/>
      <c r="AKL62" s="393"/>
      <c r="AKM62" s="393"/>
      <c r="AKN62" s="393"/>
      <c r="AKO62" s="393"/>
      <c r="AKP62" s="393"/>
      <c r="AKQ62" s="393"/>
      <c r="AKR62" s="393"/>
      <c r="AKS62" s="393"/>
      <c r="AKT62" s="393"/>
      <c r="AKU62" s="393"/>
      <c r="AKV62" s="393"/>
      <c r="AKW62" s="393"/>
      <c r="AKX62" s="393"/>
      <c r="AKY62" s="393"/>
      <c r="AKZ62" s="393"/>
      <c r="ALA62" s="393"/>
      <c r="ALB62" s="393"/>
      <c r="ALC62" s="393"/>
      <c r="ALD62" s="393"/>
      <c r="ALE62" s="393"/>
      <c r="ALF62" s="393"/>
      <c r="ALG62" s="393"/>
      <c r="ALH62" s="393"/>
      <c r="ALI62" s="393"/>
      <c r="ALJ62" s="393"/>
      <c r="ALK62" s="393"/>
      <c r="ALL62" s="393"/>
      <c r="ALM62" s="393"/>
      <c r="ALN62" s="393"/>
      <c r="ALO62" s="393"/>
      <c r="ALP62" s="393"/>
      <c r="ALQ62" s="393"/>
      <c r="ALR62" s="393"/>
      <c r="ALS62" s="393"/>
      <c r="ALT62" s="393"/>
      <c r="ALU62" s="393"/>
      <c r="ALV62" s="393"/>
      <c r="ALW62" s="393"/>
      <c r="ALX62" s="393"/>
      <c r="ALY62" s="393"/>
      <c r="ALZ62" s="393"/>
      <c r="AMA62" s="393"/>
      <c r="AMB62" s="393"/>
      <c r="AMC62" s="393"/>
      <c r="AMD62" s="393"/>
      <c r="AME62" s="393"/>
      <c r="AMF62" s="393"/>
      <c r="AMG62" s="393"/>
      <c r="AMH62" s="393"/>
      <c r="AMI62" s="393"/>
      <c r="AMJ62" s="393"/>
      <c r="AMK62" s="393"/>
      <c r="AML62" s="393"/>
      <c r="AMM62" s="393"/>
      <c r="AMN62" s="393"/>
      <c r="AMO62" s="393"/>
      <c r="AMP62" s="393"/>
      <c r="AMQ62" s="393"/>
      <c r="AMR62" s="393"/>
      <c r="AMS62" s="393"/>
      <c r="AMT62" s="393"/>
      <c r="AMU62" s="393"/>
      <c r="AMV62" s="393"/>
      <c r="AMW62" s="393"/>
      <c r="AMX62" s="393"/>
      <c r="AMY62" s="393"/>
      <c r="AMZ62" s="393"/>
      <c r="ANA62" s="393"/>
      <c r="ANB62" s="393"/>
      <c r="ANC62" s="393"/>
      <c r="AND62" s="393"/>
      <c r="ANE62" s="393"/>
      <c r="ANF62" s="393"/>
      <c r="ANG62" s="393"/>
      <c r="ANH62" s="393"/>
      <c r="ANI62" s="393"/>
      <c r="ANJ62" s="393"/>
      <c r="ANK62" s="393"/>
      <c r="ANL62" s="393"/>
      <c r="ANM62" s="393"/>
      <c r="ANN62" s="393"/>
      <c r="ANO62" s="393"/>
      <c r="ANP62" s="393"/>
      <c r="ANQ62" s="393"/>
      <c r="ANR62" s="393"/>
      <c r="ANS62" s="393"/>
      <c r="ANT62" s="393"/>
      <c r="ANU62" s="393"/>
      <c r="ANV62" s="393"/>
      <c r="ANW62" s="393"/>
      <c r="ANX62" s="393"/>
      <c r="ANY62" s="393"/>
      <c r="ANZ62" s="393"/>
      <c r="AOA62" s="393"/>
      <c r="AOB62" s="393"/>
      <c r="AOC62" s="393"/>
      <c r="AOD62" s="393"/>
      <c r="AOE62" s="393"/>
      <c r="AOF62" s="393"/>
      <c r="AOG62" s="393"/>
      <c r="AOH62" s="393"/>
      <c r="AOI62" s="393"/>
      <c r="AOJ62" s="393"/>
      <c r="AOK62" s="393"/>
      <c r="AOL62" s="393"/>
      <c r="AOM62" s="393"/>
      <c r="AON62" s="393"/>
      <c r="AOO62" s="393"/>
      <c r="AOP62" s="393"/>
      <c r="AOQ62" s="393"/>
      <c r="AOR62" s="393"/>
      <c r="AOS62" s="393"/>
      <c r="AOT62" s="393"/>
      <c r="AOU62" s="393"/>
      <c r="AOV62" s="393"/>
      <c r="AOW62" s="393"/>
      <c r="AOX62" s="393"/>
      <c r="AOY62" s="393"/>
      <c r="AOZ62" s="393"/>
      <c r="APA62" s="393"/>
      <c r="APB62" s="393"/>
      <c r="APC62" s="393"/>
      <c r="APD62" s="393"/>
      <c r="APE62" s="393"/>
      <c r="APF62" s="393"/>
      <c r="APG62" s="393"/>
      <c r="APH62" s="393"/>
      <c r="API62" s="393"/>
      <c r="APJ62" s="393"/>
      <c r="APK62" s="393"/>
      <c r="APL62" s="393"/>
      <c r="APM62" s="393"/>
      <c r="APN62" s="393"/>
      <c r="APO62" s="393"/>
      <c r="APP62" s="393"/>
      <c r="APQ62" s="393"/>
      <c r="APR62" s="393"/>
      <c r="APS62" s="393"/>
      <c r="APT62" s="393"/>
      <c r="APU62" s="393"/>
      <c r="APV62" s="393"/>
      <c r="APW62" s="393"/>
      <c r="APX62" s="393"/>
      <c r="APY62" s="393"/>
      <c r="APZ62" s="393"/>
      <c r="AQA62" s="393"/>
      <c r="AQB62" s="393"/>
      <c r="AQC62" s="393"/>
      <c r="AQD62" s="393"/>
      <c r="AQE62" s="393"/>
      <c r="AQF62" s="393"/>
      <c r="AQG62" s="393"/>
      <c r="AQH62" s="393"/>
      <c r="AQI62" s="393"/>
      <c r="AQJ62" s="393"/>
      <c r="AQK62" s="393"/>
      <c r="AQL62" s="393"/>
      <c r="AQM62" s="393"/>
      <c r="AQN62" s="393"/>
      <c r="AQO62" s="393"/>
      <c r="AQP62" s="393"/>
      <c r="AQQ62" s="393"/>
      <c r="AQR62" s="393"/>
      <c r="AQS62" s="393"/>
      <c r="AQT62" s="393"/>
      <c r="AQU62" s="393"/>
      <c r="AQV62" s="393"/>
      <c r="AQW62" s="393"/>
      <c r="AQX62" s="393"/>
      <c r="AQY62" s="393"/>
      <c r="AQZ62" s="393"/>
      <c r="ARA62" s="393"/>
      <c r="ARB62" s="393"/>
      <c r="ARC62" s="393"/>
      <c r="ARD62" s="393"/>
      <c r="ARE62" s="393"/>
      <c r="ARF62" s="393"/>
      <c r="ARG62" s="393"/>
      <c r="ARH62" s="393"/>
      <c r="ARI62" s="393"/>
      <c r="ARJ62" s="393"/>
      <c r="ARK62" s="393"/>
      <c r="ARL62" s="393"/>
      <c r="ARM62" s="393"/>
      <c r="ARN62" s="393"/>
      <c r="ARO62" s="393"/>
      <c r="ARP62" s="393"/>
      <c r="ARQ62" s="393"/>
      <c r="ARR62" s="393"/>
      <c r="ARS62" s="393"/>
      <c r="ART62" s="393"/>
      <c r="ARU62" s="393"/>
      <c r="ARV62" s="393"/>
      <c r="ARW62" s="393"/>
      <c r="ARX62" s="393"/>
      <c r="ARY62" s="393"/>
      <c r="ARZ62" s="393"/>
      <c r="ASA62" s="393"/>
      <c r="ASB62" s="393"/>
      <c r="ASC62" s="393"/>
      <c r="ASD62" s="393"/>
      <c r="ASE62" s="393"/>
      <c r="ASF62" s="393"/>
      <c r="ASG62" s="393"/>
      <c r="ASH62" s="393"/>
      <c r="ASI62" s="393"/>
      <c r="ASJ62" s="393"/>
      <c r="ASK62" s="393"/>
      <c r="ASL62" s="393"/>
      <c r="ASM62" s="393"/>
      <c r="ASN62" s="393"/>
      <c r="ASO62" s="393"/>
      <c r="ASP62" s="393"/>
      <c r="ASQ62" s="393"/>
      <c r="ASR62" s="393"/>
      <c r="ASS62" s="393"/>
      <c r="AST62" s="393"/>
      <c r="ASU62" s="393"/>
      <c r="ASV62" s="393"/>
      <c r="ASW62" s="393"/>
      <c r="ASX62" s="393"/>
      <c r="ASY62" s="393"/>
      <c r="ASZ62" s="393"/>
      <c r="ATA62" s="393"/>
      <c r="ATB62" s="393"/>
      <c r="ATC62" s="393"/>
      <c r="ATD62" s="393"/>
      <c r="ATE62" s="393"/>
      <c r="ATF62" s="393"/>
      <c r="ATG62" s="393"/>
      <c r="ATH62" s="393"/>
      <c r="ATI62" s="393"/>
      <c r="ATJ62" s="393"/>
      <c r="ATK62" s="393"/>
      <c r="ATL62" s="393"/>
      <c r="ATM62" s="393"/>
      <c r="ATN62" s="393"/>
      <c r="ATO62" s="393"/>
      <c r="ATP62" s="393"/>
      <c r="ATQ62" s="393"/>
      <c r="ATR62" s="393"/>
      <c r="ATS62" s="393"/>
      <c r="ATT62" s="393"/>
      <c r="ATU62" s="393"/>
      <c r="ATV62" s="393"/>
      <c r="ATW62" s="393"/>
      <c r="ATX62" s="393"/>
      <c r="ATY62" s="393"/>
      <c r="ATZ62" s="393"/>
      <c r="AUA62" s="393"/>
      <c r="AUB62" s="393"/>
      <c r="AUC62" s="393"/>
      <c r="AUD62" s="393"/>
      <c r="AUE62" s="393"/>
      <c r="AUF62" s="393"/>
      <c r="AUG62" s="393"/>
      <c r="AUH62" s="393"/>
      <c r="AUI62" s="393"/>
      <c r="AUJ62" s="393"/>
      <c r="AUK62" s="393"/>
      <c r="AUL62" s="393"/>
      <c r="AUM62" s="393"/>
      <c r="AUN62" s="393"/>
      <c r="AUO62" s="393"/>
      <c r="AUP62" s="393"/>
      <c r="AUQ62" s="393"/>
      <c r="AUR62" s="393"/>
      <c r="AUS62" s="393"/>
      <c r="AUT62" s="393"/>
      <c r="AUU62" s="393"/>
      <c r="AUV62" s="393"/>
      <c r="AUW62" s="393"/>
      <c r="AUX62" s="393"/>
      <c r="AUY62" s="393"/>
      <c r="AUZ62" s="393"/>
      <c r="AVA62" s="393"/>
      <c r="AVB62" s="393"/>
      <c r="AVC62" s="393"/>
      <c r="AVD62" s="393"/>
      <c r="AVE62" s="393"/>
      <c r="AVF62" s="393"/>
      <c r="AVG62" s="393"/>
      <c r="AVH62" s="393"/>
      <c r="AVI62" s="393"/>
      <c r="AVJ62" s="393"/>
      <c r="AVK62" s="393"/>
      <c r="AVL62" s="393"/>
      <c r="AVM62" s="393"/>
      <c r="AVN62" s="393"/>
      <c r="AVO62" s="393"/>
      <c r="AVP62" s="393"/>
      <c r="AVQ62" s="393"/>
      <c r="AVR62" s="393"/>
      <c r="AVS62" s="393"/>
      <c r="AVT62" s="393"/>
      <c r="AVU62" s="393"/>
      <c r="AVV62" s="393"/>
      <c r="AVW62" s="393"/>
      <c r="AVX62" s="393"/>
      <c r="AVY62" s="393"/>
      <c r="AVZ62" s="393"/>
      <c r="AWA62" s="393"/>
      <c r="AWB62" s="393"/>
      <c r="AWC62" s="393"/>
      <c r="AWD62" s="393"/>
      <c r="AWE62" s="393"/>
      <c r="AWF62" s="393"/>
      <c r="AWG62" s="393"/>
      <c r="AWH62" s="393"/>
      <c r="AWI62" s="393"/>
      <c r="AWJ62" s="393"/>
      <c r="AWK62" s="393"/>
      <c r="AWL62" s="393"/>
      <c r="AWM62" s="393"/>
      <c r="AWN62" s="393"/>
      <c r="AWO62" s="393"/>
      <c r="AWP62" s="393"/>
      <c r="AWQ62" s="393"/>
      <c r="AWR62" s="393"/>
      <c r="AWS62" s="393"/>
      <c r="AWT62" s="393"/>
      <c r="AWU62" s="393"/>
      <c r="AWV62" s="393"/>
      <c r="AWW62" s="393"/>
      <c r="AWX62" s="393"/>
      <c r="AWY62" s="393"/>
      <c r="AWZ62" s="393"/>
      <c r="AXA62" s="393"/>
      <c r="AXB62" s="393"/>
      <c r="AXC62" s="393"/>
      <c r="AXD62" s="393"/>
      <c r="AXE62" s="393"/>
      <c r="AXF62" s="393"/>
      <c r="AXG62" s="393"/>
      <c r="AXH62" s="393"/>
      <c r="AXI62" s="393"/>
      <c r="AXJ62" s="393"/>
      <c r="AXK62" s="393"/>
      <c r="AXL62" s="393"/>
      <c r="AXM62" s="393"/>
      <c r="AXN62" s="393"/>
      <c r="AXO62" s="393"/>
      <c r="AXP62" s="393"/>
      <c r="AXQ62" s="393"/>
      <c r="AXR62" s="393"/>
      <c r="AXS62" s="393"/>
      <c r="AXT62" s="393"/>
      <c r="AXU62" s="393"/>
      <c r="AXV62" s="393"/>
      <c r="AXW62" s="393"/>
      <c r="AXX62" s="393"/>
      <c r="AXY62" s="393"/>
      <c r="AXZ62" s="393"/>
      <c r="AYA62" s="393"/>
      <c r="AYB62" s="393"/>
      <c r="AYC62" s="393"/>
      <c r="AYD62" s="393"/>
      <c r="AYE62" s="393"/>
      <c r="AYF62" s="393"/>
      <c r="AYG62" s="393"/>
      <c r="AYH62" s="393"/>
      <c r="AYI62" s="393"/>
      <c r="AYJ62" s="393"/>
      <c r="AYK62" s="393"/>
      <c r="AYL62" s="393"/>
      <c r="AYM62" s="393"/>
      <c r="AYN62" s="393"/>
      <c r="AYO62" s="393"/>
      <c r="AYP62" s="393"/>
      <c r="AYQ62" s="393"/>
      <c r="AYR62" s="393"/>
      <c r="AYS62" s="393"/>
      <c r="AYT62" s="393"/>
      <c r="AYU62" s="393"/>
      <c r="AYV62" s="393"/>
      <c r="AYW62" s="393"/>
      <c r="AYX62" s="393"/>
      <c r="AYY62" s="393"/>
      <c r="AYZ62" s="393"/>
      <c r="AZA62" s="393"/>
      <c r="AZB62" s="393"/>
      <c r="AZC62" s="393"/>
      <c r="AZD62" s="393"/>
      <c r="AZE62" s="393"/>
      <c r="AZF62" s="393"/>
      <c r="AZG62" s="393"/>
      <c r="AZH62" s="393"/>
      <c r="AZI62" s="393"/>
      <c r="AZJ62" s="393"/>
      <c r="AZK62" s="393"/>
      <c r="AZL62" s="393"/>
      <c r="AZM62" s="393"/>
      <c r="AZN62" s="393"/>
      <c r="AZO62" s="393"/>
      <c r="AZP62" s="393"/>
      <c r="AZQ62" s="393"/>
      <c r="AZR62" s="393"/>
      <c r="AZS62" s="393"/>
      <c r="AZT62" s="393"/>
      <c r="AZU62" s="393"/>
      <c r="AZV62" s="393"/>
      <c r="AZW62" s="393"/>
      <c r="AZX62" s="393"/>
      <c r="AZY62" s="393"/>
      <c r="AZZ62" s="393"/>
      <c r="BAA62" s="393"/>
      <c r="BAB62" s="393"/>
      <c r="BAC62" s="393"/>
      <c r="BAD62" s="393"/>
      <c r="BAE62" s="393"/>
      <c r="BAF62" s="393"/>
      <c r="BAG62" s="393"/>
      <c r="BAH62" s="393"/>
      <c r="BAI62" s="393"/>
      <c r="BAJ62" s="393"/>
      <c r="BAK62" s="393"/>
      <c r="BAL62" s="393"/>
      <c r="BAM62" s="393"/>
      <c r="BAN62" s="393"/>
      <c r="BAO62" s="393"/>
      <c r="BAP62" s="393"/>
      <c r="BAQ62" s="393"/>
      <c r="BAR62" s="393"/>
      <c r="BAS62" s="393"/>
      <c r="BAT62" s="393"/>
      <c r="BAU62" s="393"/>
      <c r="BAV62" s="393"/>
      <c r="BAW62" s="393"/>
      <c r="BAX62" s="393"/>
      <c r="BAY62" s="393"/>
      <c r="BAZ62" s="393"/>
      <c r="BBA62" s="393"/>
      <c r="BBB62" s="393"/>
      <c r="BBC62" s="393"/>
      <c r="BBD62" s="393"/>
      <c r="BBE62" s="393"/>
      <c r="BBF62" s="393"/>
      <c r="BBG62" s="393"/>
      <c r="BBH62" s="393"/>
      <c r="BBI62" s="393"/>
      <c r="BBJ62" s="393"/>
      <c r="BBK62" s="393"/>
      <c r="BBL62" s="393"/>
      <c r="BBM62" s="393"/>
      <c r="BBN62" s="393"/>
      <c r="BBO62" s="393"/>
      <c r="BBP62" s="393"/>
      <c r="BBQ62" s="393"/>
      <c r="BBR62" s="393"/>
      <c r="BBS62" s="393"/>
      <c r="BBT62" s="393"/>
      <c r="BBU62" s="393"/>
      <c r="BBV62" s="393"/>
      <c r="BBW62" s="393"/>
      <c r="BBX62" s="393"/>
      <c r="BBY62" s="393"/>
      <c r="BBZ62" s="393"/>
      <c r="BCA62" s="393"/>
      <c r="BCB62" s="393"/>
      <c r="BCC62" s="393"/>
      <c r="BCD62" s="393"/>
      <c r="BCE62" s="393"/>
      <c r="BCF62" s="393"/>
      <c r="BCG62" s="393"/>
      <c r="BCH62" s="393"/>
      <c r="BCI62" s="393"/>
      <c r="BCJ62" s="393"/>
      <c r="BCK62" s="393"/>
      <c r="BCL62" s="393"/>
      <c r="BCM62" s="393"/>
      <c r="BCN62" s="393"/>
      <c r="BCO62" s="393"/>
      <c r="BCP62" s="393"/>
      <c r="BCQ62" s="393"/>
      <c r="BCR62" s="393"/>
      <c r="BCS62" s="393"/>
      <c r="BCT62" s="393"/>
      <c r="BCU62" s="393"/>
      <c r="BCV62" s="393"/>
      <c r="BCW62" s="393"/>
      <c r="BCX62" s="393"/>
      <c r="BCY62" s="393"/>
      <c r="BCZ62" s="393"/>
      <c r="BDA62" s="393"/>
      <c r="BDB62" s="393"/>
      <c r="BDC62" s="393"/>
      <c r="BDD62" s="393"/>
      <c r="BDE62" s="393"/>
      <c r="BDF62" s="393"/>
      <c r="BDG62" s="393"/>
      <c r="BDH62" s="393"/>
      <c r="BDI62" s="393"/>
      <c r="BDJ62" s="393"/>
      <c r="BDK62" s="393"/>
      <c r="BDL62" s="393"/>
      <c r="BDM62" s="393"/>
      <c r="BDN62" s="393"/>
      <c r="BDO62" s="393"/>
      <c r="BDP62" s="393"/>
      <c r="BDQ62" s="393"/>
      <c r="BDR62" s="393"/>
      <c r="BDS62" s="393"/>
      <c r="BDT62" s="393"/>
      <c r="BDU62" s="393"/>
      <c r="BDV62" s="393"/>
      <c r="BDW62" s="393"/>
      <c r="BDX62" s="393"/>
      <c r="BDY62" s="393"/>
      <c r="BDZ62" s="393"/>
      <c r="BEA62" s="393"/>
      <c r="BEB62" s="393"/>
      <c r="BEC62" s="393"/>
      <c r="BED62" s="393"/>
      <c r="BEE62" s="393"/>
      <c r="BEF62" s="393"/>
      <c r="BEG62" s="393"/>
      <c r="BEH62" s="393"/>
      <c r="BEI62" s="393"/>
      <c r="BEJ62" s="393"/>
      <c r="BEK62" s="393"/>
      <c r="BEL62" s="393"/>
      <c r="BEM62" s="393"/>
      <c r="BEN62" s="393"/>
      <c r="BEO62" s="393"/>
      <c r="BEP62" s="393"/>
      <c r="BEQ62" s="393"/>
      <c r="BER62" s="393"/>
      <c r="BES62" s="393"/>
      <c r="BET62" s="393"/>
      <c r="BEU62" s="393"/>
      <c r="BEV62" s="393"/>
      <c r="BEW62" s="393"/>
      <c r="BEX62" s="393"/>
      <c r="BEY62" s="393"/>
      <c r="BEZ62" s="393"/>
      <c r="BFA62" s="393"/>
      <c r="BFB62" s="393"/>
      <c r="BFC62" s="393"/>
      <c r="BFD62" s="393"/>
      <c r="BFE62" s="393"/>
      <c r="BFF62" s="393"/>
      <c r="BFG62" s="393"/>
      <c r="BFH62" s="393"/>
      <c r="BFI62" s="393"/>
      <c r="BFJ62" s="393"/>
      <c r="BFK62" s="393"/>
      <c r="BFL62" s="393"/>
      <c r="BFM62" s="393"/>
      <c r="BFN62" s="393"/>
      <c r="BFO62" s="393"/>
      <c r="BFP62" s="393"/>
      <c r="BFQ62" s="393"/>
      <c r="BFR62" s="393"/>
      <c r="BFS62" s="393"/>
      <c r="BFT62" s="393"/>
      <c r="BFU62" s="393"/>
      <c r="BFV62" s="393"/>
      <c r="BFW62" s="393"/>
      <c r="BFX62" s="393"/>
      <c r="BFY62" s="393"/>
      <c r="BFZ62" s="393"/>
      <c r="BGA62" s="393"/>
      <c r="BGB62" s="393"/>
      <c r="BGC62" s="393"/>
      <c r="BGD62" s="393"/>
      <c r="BGE62" s="393"/>
      <c r="BGF62" s="393"/>
      <c r="BGG62" s="393"/>
      <c r="BGH62" s="393"/>
      <c r="BGI62" s="393"/>
      <c r="BGJ62" s="393"/>
      <c r="BGK62" s="393"/>
      <c r="BGL62" s="393"/>
      <c r="BGM62" s="393"/>
      <c r="BGN62" s="393"/>
      <c r="BGO62" s="393"/>
      <c r="BGP62" s="393"/>
      <c r="BGQ62" s="393"/>
      <c r="BGR62" s="393"/>
      <c r="BGS62" s="393"/>
      <c r="BGT62" s="393"/>
      <c r="BGU62" s="393"/>
      <c r="BGV62" s="393"/>
      <c r="BGW62" s="393"/>
      <c r="BGX62" s="393"/>
      <c r="BGY62" s="393"/>
      <c r="BGZ62" s="393"/>
      <c r="BHA62" s="393"/>
      <c r="BHB62" s="393"/>
      <c r="BHC62" s="393"/>
      <c r="BHD62" s="393"/>
      <c r="BHE62" s="393"/>
      <c r="BHF62" s="393"/>
      <c r="BHG62" s="393"/>
      <c r="BHH62" s="393"/>
      <c r="BHI62" s="393"/>
      <c r="BHJ62" s="393"/>
      <c r="BHK62" s="393"/>
      <c r="BHL62" s="393"/>
      <c r="BHM62" s="393"/>
      <c r="BHN62" s="393"/>
      <c r="BHO62" s="393"/>
      <c r="BHP62" s="393"/>
      <c r="BHQ62" s="393"/>
      <c r="BHR62" s="393"/>
      <c r="BHS62" s="393"/>
      <c r="BHT62" s="393"/>
      <c r="BHU62" s="393"/>
      <c r="BHV62" s="393"/>
      <c r="BHW62" s="393"/>
      <c r="BHX62" s="393"/>
      <c r="BHY62" s="393"/>
      <c r="BHZ62" s="393"/>
      <c r="BIA62" s="393"/>
      <c r="BIB62" s="393"/>
      <c r="BIC62" s="393"/>
      <c r="BID62" s="393"/>
      <c r="BIE62" s="393"/>
      <c r="BIF62" s="393"/>
      <c r="BIG62" s="393"/>
      <c r="BIH62" s="393"/>
      <c r="BII62" s="393"/>
      <c r="BIJ62" s="393"/>
      <c r="BIK62" s="393"/>
      <c r="BIL62" s="393"/>
      <c r="BIM62" s="393"/>
      <c r="BIN62" s="393"/>
      <c r="BIO62" s="393"/>
      <c r="BIP62" s="393"/>
      <c r="BIQ62" s="393"/>
      <c r="BIR62" s="393"/>
      <c r="BIS62" s="393"/>
      <c r="BIT62" s="393"/>
      <c r="BIU62" s="393"/>
      <c r="BIV62" s="393"/>
      <c r="BIW62" s="393"/>
      <c r="BIX62" s="393"/>
      <c r="BIY62" s="393"/>
      <c r="BIZ62" s="393"/>
      <c r="BJA62" s="393"/>
      <c r="BJB62" s="393"/>
      <c r="BJC62" s="393"/>
      <c r="BJD62" s="393"/>
      <c r="BJE62" s="393"/>
      <c r="BJF62" s="393"/>
      <c r="BJG62" s="393"/>
      <c r="BJH62" s="393"/>
      <c r="BJI62" s="393"/>
      <c r="BJJ62" s="393"/>
      <c r="BJK62" s="393"/>
      <c r="BJL62" s="393"/>
      <c r="BJM62" s="393"/>
      <c r="BJN62" s="393"/>
      <c r="BJO62" s="393"/>
      <c r="BJP62" s="393"/>
      <c r="BJQ62" s="393"/>
      <c r="BJR62" s="393"/>
      <c r="BJS62" s="393"/>
      <c r="BJT62" s="393"/>
      <c r="BJU62" s="393"/>
      <c r="BJV62" s="393"/>
      <c r="BJW62" s="393"/>
      <c r="BJX62" s="393"/>
      <c r="BJY62" s="393"/>
      <c r="BJZ62" s="393"/>
      <c r="BKA62" s="393"/>
      <c r="BKB62" s="393"/>
      <c r="BKC62" s="393"/>
      <c r="BKD62" s="393"/>
      <c r="BKE62" s="393"/>
      <c r="BKF62" s="393"/>
      <c r="BKG62" s="393"/>
      <c r="BKH62" s="393"/>
      <c r="BKI62" s="393"/>
      <c r="BKJ62" s="393"/>
      <c r="BKK62" s="393"/>
      <c r="BKL62" s="393"/>
      <c r="BKM62" s="393"/>
      <c r="BKN62" s="393"/>
      <c r="BKO62" s="393"/>
      <c r="BKP62" s="393"/>
      <c r="BKQ62" s="393"/>
      <c r="BKR62" s="393"/>
      <c r="BKS62" s="393"/>
      <c r="BKT62" s="393"/>
      <c r="BKU62" s="393"/>
      <c r="BKV62" s="393"/>
      <c r="BKW62" s="393"/>
      <c r="BKX62" s="393"/>
      <c r="BKY62" s="393"/>
      <c r="BKZ62" s="393"/>
      <c r="BLA62" s="393"/>
      <c r="BLB62" s="393"/>
      <c r="BLC62" s="393"/>
      <c r="BLD62" s="393"/>
      <c r="BLE62" s="393"/>
      <c r="BLF62" s="393"/>
      <c r="BLG62" s="393"/>
      <c r="BLH62" s="393"/>
      <c r="BLI62" s="393"/>
      <c r="BLJ62" s="393"/>
      <c r="BLK62" s="393"/>
      <c r="BLL62" s="393"/>
      <c r="BLM62" s="393"/>
      <c r="BLN62" s="393"/>
      <c r="BLO62" s="393"/>
      <c r="BLP62" s="393"/>
      <c r="BLQ62" s="393"/>
      <c r="BLR62" s="393"/>
      <c r="BLS62" s="393"/>
      <c r="BLT62" s="393"/>
      <c r="BLU62" s="393"/>
      <c r="BLV62" s="393"/>
      <c r="BLW62" s="393"/>
      <c r="BLX62" s="393"/>
      <c r="BLY62" s="393"/>
      <c r="BLZ62" s="393"/>
      <c r="BMA62" s="393"/>
      <c r="BMB62" s="393"/>
      <c r="BMC62" s="393"/>
      <c r="BMD62" s="393"/>
      <c r="BME62" s="393"/>
      <c r="BMF62" s="393"/>
      <c r="BMG62" s="393"/>
      <c r="BMH62" s="393"/>
      <c r="BMI62" s="393"/>
      <c r="BMJ62" s="393"/>
      <c r="BMK62" s="393"/>
      <c r="BML62" s="393"/>
      <c r="BMM62" s="393"/>
      <c r="BMN62" s="393"/>
      <c r="BMO62" s="393"/>
      <c r="BMP62" s="393"/>
      <c r="BMQ62" s="393"/>
      <c r="BMR62" s="393"/>
      <c r="BMS62" s="393"/>
      <c r="BMT62" s="393"/>
      <c r="BMU62" s="393"/>
      <c r="BMV62" s="393"/>
      <c r="BMW62" s="393"/>
      <c r="BMX62" s="393"/>
      <c r="BMY62" s="393"/>
      <c r="BMZ62" s="393"/>
      <c r="BNA62" s="393"/>
      <c r="BNB62" s="393"/>
      <c r="BNC62" s="393"/>
      <c r="BND62" s="393"/>
      <c r="BNE62" s="393"/>
      <c r="BNF62" s="393"/>
      <c r="BNG62" s="393"/>
      <c r="BNH62" s="393"/>
      <c r="BNI62" s="393"/>
      <c r="BNJ62" s="393"/>
      <c r="BNK62" s="393"/>
      <c r="BNL62" s="393"/>
      <c r="BNM62" s="393"/>
      <c r="BNN62" s="393"/>
      <c r="BNO62" s="393"/>
      <c r="BNP62" s="393"/>
      <c r="BNQ62" s="393"/>
      <c r="BNR62" s="393"/>
      <c r="BNS62" s="393"/>
      <c r="BNT62" s="393"/>
      <c r="BNU62" s="393"/>
      <c r="BNV62" s="393"/>
      <c r="BNW62" s="393"/>
      <c r="BNX62" s="393"/>
      <c r="BNY62" s="393"/>
      <c r="BNZ62" s="393"/>
      <c r="BOA62" s="393"/>
      <c r="BOB62" s="393"/>
      <c r="BOC62" s="393"/>
      <c r="BOD62" s="393"/>
      <c r="BOE62" s="393"/>
      <c r="BOF62" s="393"/>
      <c r="BOG62" s="393"/>
      <c r="BOH62" s="393"/>
      <c r="BOI62" s="393"/>
      <c r="BOJ62" s="393"/>
      <c r="BOK62" s="393"/>
      <c r="BOL62" s="393"/>
      <c r="BOM62" s="393"/>
      <c r="BON62" s="393"/>
      <c r="BOO62" s="393"/>
      <c r="BOP62" s="393"/>
      <c r="BOQ62" s="393"/>
      <c r="BOR62" s="393"/>
      <c r="BOS62" s="393"/>
      <c r="BOT62" s="393"/>
      <c r="BOU62" s="393"/>
      <c r="BOV62" s="393"/>
      <c r="BOW62" s="393"/>
      <c r="BOX62" s="393"/>
      <c r="BOY62" s="393"/>
      <c r="BOZ62" s="393"/>
      <c r="BPA62" s="393"/>
      <c r="BPB62" s="393"/>
      <c r="BPC62" s="393"/>
      <c r="BPD62" s="393"/>
      <c r="BPE62" s="393"/>
      <c r="BPF62" s="393"/>
      <c r="BPG62" s="393"/>
      <c r="BPH62" s="393"/>
      <c r="BPI62" s="393"/>
      <c r="BPJ62" s="393"/>
      <c r="BPK62" s="393"/>
      <c r="BPL62" s="393"/>
      <c r="BPM62" s="393"/>
      <c r="BPN62" s="393"/>
      <c r="BPO62" s="393"/>
      <c r="BPP62" s="393"/>
      <c r="BPQ62" s="393"/>
      <c r="BPR62" s="393"/>
      <c r="BPS62" s="393"/>
      <c r="BPT62" s="393"/>
      <c r="BPU62" s="393"/>
      <c r="BPV62" s="393"/>
      <c r="BPW62" s="393"/>
      <c r="BPX62" s="393"/>
      <c r="BPY62" s="393"/>
      <c r="BPZ62" s="393"/>
      <c r="BQA62" s="393"/>
      <c r="BQB62" s="393"/>
      <c r="BQC62" s="393"/>
      <c r="BQD62" s="393"/>
      <c r="BQE62" s="393"/>
      <c r="BQF62" s="393"/>
      <c r="BQG62" s="393"/>
      <c r="BQH62" s="393"/>
      <c r="BQI62" s="393"/>
      <c r="BQJ62" s="393"/>
      <c r="BQK62" s="393"/>
      <c r="BQL62" s="393"/>
      <c r="BQM62" s="393"/>
      <c r="BQN62" s="393"/>
      <c r="BQO62" s="393"/>
      <c r="BQP62" s="393"/>
      <c r="BQQ62" s="393"/>
      <c r="BQR62" s="393"/>
      <c r="BQS62" s="393"/>
      <c r="BQT62" s="393"/>
      <c r="BQU62" s="393"/>
      <c r="BQV62" s="393"/>
      <c r="BQW62" s="393"/>
      <c r="BQX62" s="393"/>
      <c r="BQY62" s="393"/>
      <c r="BQZ62" s="393"/>
      <c r="BRA62" s="393"/>
      <c r="BRB62" s="393"/>
      <c r="BRC62" s="393"/>
      <c r="BRD62" s="393"/>
      <c r="BRE62" s="393"/>
      <c r="BRF62" s="393"/>
      <c r="BRG62" s="393"/>
      <c r="BRH62" s="393"/>
      <c r="BRI62" s="393"/>
      <c r="BRJ62" s="393"/>
      <c r="BRK62" s="393"/>
      <c r="BRL62" s="393"/>
      <c r="BRM62" s="393"/>
      <c r="BRN62" s="393"/>
      <c r="BRO62" s="393"/>
      <c r="BRP62" s="393"/>
      <c r="BRQ62" s="393"/>
      <c r="BRR62" s="393"/>
      <c r="BRS62" s="393"/>
      <c r="BRT62" s="393"/>
      <c r="BRU62" s="393"/>
      <c r="BRV62" s="393"/>
      <c r="BRW62" s="393"/>
      <c r="BRX62" s="393"/>
      <c r="BRY62" s="393"/>
      <c r="BRZ62" s="393"/>
      <c r="BSA62" s="393"/>
      <c r="BSB62" s="393"/>
      <c r="BSC62" s="393"/>
      <c r="BSD62" s="393"/>
      <c r="BSE62" s="393"/>
      <c r="BSF62" s="393"/>
      <c r="BSG62" s="393"/>
      <c r="BSH62" s="393"/>
      <c r="BSI62" s="393"/>
      <c r="BSJ62" s="393"/>
      <c r="BSK62" s="393"/>
      <c r="BSL62" s="393"/>
      <c r="BSM62" s="393"/>
      <c r="BSN62" s="393"/>
      <c r="BSO62" s="393"/>
      <c r="BSP62" s="393"/>
      <c r="BSQ62" s="393"/>
      <c r="BSR62" s="393"/>
      <c r="BSS62" s="393"/>
      <c r="BST62" s="393"/>
      <c r="BSU62" s="393"/>
      <c r="BSV62" s="393"/>
      <c r="BSW62" s="393"/>
      <c r="BSX62" s="393"/>
      <c r="BSY62" s="393"/>
      <c r="BSZ62" s="393"/>
      <c r="BTA62" s="393"/>
      <c r="BTB62" s="393"/>
      <c r="BTC62" s="393"/>
      <c r="BTD62" s="393"/>
      <c r="BTE62" s="393"/>
      <c r="BTF62" s="393"/>
      <c r="BTG62" s="393"/>
      <c r="BTH62" s="393"/>
      <c r="BTI62" s="393"/>
      <c r="BTJ62" s="393"/>
      <c r="BTK62" s="393"/>
      <c r="BTL62" s="393"/>
      <c r="BTM62" s="393"/>
      <c r="BTN62" s="393"/>
      <c r="BTO62" s="393"/>
      <c r="BTP62" s="393"/>
      <c r="BTQ62" s="393"/>
      <c r="BTR62" s="393"/>
      <c r="BTS62" s="393"/>
      <c r="BTT62" s="393"/>
      <c r="BTU62" s="393"/>
      <c r="BTV62" s="393"/>
      <c r="BTW62" s="393"/>
      <c r="BTX62" s="393"/>
      <c r="BTY62" s="393"/>
      <c r="BTZ62" s="393"/>
      <c r="BUA62" s="393"/>
      <c r="BUB62" s="393"/>
      <c r="BUC62" s="393"/>
      <c r="BUD62" s="393"/>
      <c r="BUE62" s="393"/>
      <c r="BUF62" s="393"/>
      <c r="BUG62" s="393"/>
      <c r="BUH62" s="393"/>
      <c r="BUI62" s="393"/>
      <c r="BUJ62" s="393"/>
      <c r="BUK62" s="393"/>
      <c r="BUL62" s="393"/>
      <c r="BUM62" s="393"/>
      <c r="BUN62" s="393"/>
      <c r="BUO62" s="393"/>
      <c r="BUP62" s="393"/>
      <c r="BUQ62" s="393"/>
      <c r="BUR62" s="393"/>
      <c r="BUS62" s="393"/>
      <c r="BUT62" s="393"/>
      <c r="BUU62" s="393"/>
      <c r="BUV62" s="393"/>
      <c r="BUW62" s="393"/>
      <c r="BUX62" s="393"/>
      <c r="BUY62" s="393"/>
      <c r="BUZ62" s="393"/>
      <c r="BVA62" s="393"/>
      <c r="BVB62" s="393"/>
      <c r="BVC62" s="393"/>
      <c r="BVD62" s="393"/>
      <c r="BVE62" s="393"/>
      <c r="BVF62" s="393"/>
      <c r="BVG62" s="393"/>
      <c r="BVH62" s="393"/>
      <c r="BVI62" s="393"/>
      <c r="BVJ62" s="393"/>
      <c r="BVK62" s="393"/>
      <c r="BVL62" s="393"/>
      <c r="BVM62" s="393"/>
      <c r="BVN62" s="393"/>
      <c r="BVO62" s="393"/>
      <c r="BVP62" s="393"/>
      <c r="BVQ62" s="393"/>
      <c r="BVR62" s="393"/>
      <c r="BVS62" s="393"/>
      <c r="BVT62" s="393"/>
      <c r="BVU62" s="393"/>
      <c r="BVV62" s="393"/>
      <c r="BVW62" s="393"/>
      <c r="BVX62" s="393"/>
      <c r="BVY62" s="393"/>
      <c r="BVZ62" s="393"/>
      <c r="BWA62" s="393"/>
      <c r="BWB62" s="393"/>
      <c r="BWC62" s="393"/>
      <c r="BWD62" s="393"/>
      <c r="BWE62" s="393"/>
      <c r="BWF62" s="393"/>
      <c r="BWG62" s="393"/>
      <c r="BWH62" s="393"/>
      <c r="BWI62" s="393"/>
      <c r="BWJ62" s="393"/>
      <c r="BWK62" s="393"/>
      <c r="BWL62" s="393"/>
      <c r="BWM62" s="393"/>
      <c r="BWN62" s="393"/>
      <c r="BWO62" s="393"/>
      <c r="BWP62" s="393"/>
      <c r="BWQ62" s="393"/>
      <c r="BWR62" s="393"/>
      <c r="BWS62" s="393"/>
      <c r="BWT62" s="393"/>
      <c r="BWU62" s="393"/>
      <c r="BWV62" s="393"/>
      <c r="BWW62" s="393"/>
      <c r="BWX62" s="393"/>
      <c r="BWY62" s="393"/>
      <c r="BWZ62" s="393"/>
      <c r="BXA62" s="393"/>
      <c r="BXB62" s="393"/>
      <c r="BXC62" s="393"/>
      <c r="BXD62" s="393"/>
      <c r="BXE62" s="393"/>
      <c r="BXF62" s="393"/>
      <c r="BXG62" s="393"/>
      <c r="BXH62" s="393"/>
      <c r="BXI62" s="393"/>
      <c r="BXJ62" s="393"/>
      <c r="BXK62" s="393"/>
      <c r="BXL62" s="393"/>
      <c r="BXM62" s="393"/>
      <c r="BXN62" s="393"/>
      <c r="BXO62" s="393"/>
      <c r="BXP62" s="393"/>
      <c r="BXQ62" s="393"/>
      <c r="BXR62" s="393"/>
      <c r="BXS62" s="393"/>
      <c r="BXT62" s="393"/>
      <c r="BXU62" s="393"/>
      <c r="BXV62" s="393"/>
      <c r="BXW62" s="393"/>
      <c r="BXX62" s="393"/>
      <c r="BXY62" s="393"/>
      <c r="BXZ62" s="393"/>
      <c r="BYA62" s="393"/>
      <c r="BYB62" s="393"/>
      <c r="BYC62" s="393"/>
      <c r="BYD62" s="393"/>
      <c r="BYE62" s="393"/>
      <c r="BYF62" s="393"/>
      <c r="BYG62" s="393"/>
      <c r="BYH62" s="393"/>
      <c r="BYI62" s="393"/>
      <c r="BYJ62" s="393"/>
      <c r="BYK62" s="393"/>
      <c r="BYL62" s="393"/>
      <c r="BYM62" s="393"/>
      <c r="BYN62" s="393"/>
      <c r="BYO62" s="393"/>
      <c r="BYP62" s="393"/>
      <c r="BYQ62" s="393"/>
      <c r="BYR62" s="393"/>
      <c r="BYS62" s="393"/>
      <c r="BYT62" s="393"/>
      <c r="BYU62" s="393"/>
      <c r="BYV62" s="393"/>
      <c r="BYW62" s="393"/>
      <c r="BYX62" s="393"/>
      <c r="BYY62" s="393"/>
      <c r="BYZ62" s="393"/>
      <c r="BZA62" s="393"/>
      <c r="BZB62" s="393"/>
      <c r="BZC62" s="393"/>
      <c r="BZD62" s="393"/>
      <c r="BZE62" s="393"/>
      <c r="BZF62" s="393"/>
      <c r="BZG62" s="393"/>
      <c r="BZH62" s="393"/>
      <c r="BZI62" s="393"/>
      <c r="BZJ62" s="393"/>
      <c r="BZK62" s="393"/>
      <c r="BZL62" s="393"/>
      <c r="BZM62" s="393"/>
      <c r="BZN62" s="393"/>
      <c r="BZO62" s="393"/>
      <c r="BZP62" s="393"/>
      <c r="BZQ62" s="393"/>
      <c r="BZR62" s="393"/>
      <c r="BZS62" s="393"/>
      <c r="BZT62" s="393"/>
      <c r="BZU62" s="393"/>
      <c r="BZV62" s="393"/>
      <c r="BZW62" s="393"/>
      <c r="BZX62" s="393"/>
      <c r="BZY62" s="393"/>
      <c r="BZZ62" s="393"/>
      <c r="CAA62" s="393"/>
      <c r="CAB62" s="393"/>
      <c r="CAC62" s="393"/>
      <c r="CAD62" s="393"/>
      <c r="CAE62" s="393"/>
      <c r="CAF62" s="393"/>
      <c r="CAG62" s="393"/>
      <c r="CAH62" s="393"/>
      <c r="CAI62" s="393"/>
      <c r="CAJ62" s="393"/>
      <c r="CAK62" s="393"/>
      <c r="CAL62" s="393"/>
      <c r="CAM62" s="393"/>
      <c r="CAN62" s="393"/>
      <c r="CAO62" s="393"/>
      <c r="CAP62" s="393"/>
      <c r="CAQ62" s="393"/>
      <c r="CAR62" s="393"/>
      <c r="CAS62" s="393"/>
      <c r="CAT62" s="393"/>
      <c r="CAU62" s="393"/>
      <c r="CAV62" s="393"/>
      <c r="CAW62" s="393"/>
      <c r="CAX62" s="393"/>
      <c r="CAY62" s="393"/>
      <c r="CAZ62" s="393"/>
      <c r="CBA62" s="393"/>
      <c r="CBB62" s="393"/>
      <c r="CBC62" s="393"/>
      <c r="CBD62" s="393"/>
      <c r="CBE62" s="393"/>
      <c r="CBF62" s="393"/>
      <c r="CBG62" s="393"/>
      <c r="CBH62" s="393"/>
      <c r="CBI62" s="393"/>
      <c r="CBJ62" s="393"/>
      <c r="CBK62" s="393"/>
      <c r="CBL62" s="393"/>
      <c r="CBM62" s="393"/>
      <c r="CBN62" s="393"/>
      <c r="CBO62" s="393"/>
      <c r="CBP62" s="393"/>
      <c r="CBQ62" s="393"/>
      <c r="CBR62" s="393"/>
      <c r="CBS62" s="393"/>
      <c r="CBT62" s="393"/>
      <c r="CBU62" s="393"/>
      <c r="CBV62" s="393"/>
      <c r="CBW62" s="393"/>
      <c r="CBX62" s="393"/>
      <c r="CBY62" s="393"/>
      <c r="CBZ62" s="393"/>
      <c r="CCA62" s="393"/>
      <c r="CCB62" s="393"/>
      <c r="CCC62" s="393"/>
      <c r="CCD62" s="393"/>
      <c r="CCE62" s="393"/>
      <c r="CCF62" s="393"/>
      <c r="CCG62" s="393"/>
      <c r="CCH62" s="393"/>
      <c r="CCI62" s="393"/>
      <c r="CCJ62" s="393"/>
      <c r="CCK62" s="393"/>
      <c r="CCL62" s="393"/>
      <c r="CCM62" s="393"/>
      <c r="CCN62" s="393"/>
      <c r="CCO62" s="393"/>
      <c r="CCP62" s="393"/>
      <c r="CCQ62" s="393"/>
      <c r="CCR62" s="393"/>
      <c r="CCS62" s="393"/>
      <c r="CCT62" s="393"/>
      <c r="CCU62" s="393"/>
      <c r="CCV62" s="393"/>
      <c r="CCW62" s="393"/>
      <c r="CCX62" s="393"/>
      <c r="CCY62" s="393"/>
      <c r="CCZ62" s="393"/>
      <c r="CDA62" s="393"/>
      <c r="CDB62" s="393"/>
      <c r="CDC62" s="393"/>
      <c r="CDD62" s="393"/>
      <c r="CDE62" s="393"/>
      <c r="CDF62" s="393"/>
      <c r="CDG62" s="393"/>
      <c r="CDH62" s="393"/>
      <c r="CDI62" s="393"/>
      <c r="CDJ62" s="393"/>
      <c r="CDK62" s="393"/>
      <c r="CDL62" s="393"/>
      <c r="CDM62" s="393"/>
      <c r="CDN62" s="393"/>
      <c r="CDO62" s="393"/>
      <c r="CDP62" s="393"/>
      <c r="CDQ62" s="393"/>
      <c r="CDR62" s="393"/>
      <c r="CDS62" s="393"/>
      <c r="CDT62" s="393"/>
      <c r="CDU62" s="393"/>
      <c r="CDV62" s="393"/>
      <c r="CDW62" s="393"/>
      <c r="CDX62" s="393"/>
      <c r="CDY62" s="393"/>
      <c r="CDZ62" s="393"/>
      <c r="CEA62" s="393"/>
      <c r="CEB62" s="393"/>
      <c r="CEC62" s="393"/>
      <c r="CED62" s="393"/>
      <c r="CEE62" s="393"/>
      <c r="CEF62" s="393"/>
      <c r="CEG62" s="393"/>
      <c r="CEH62" s="393"/>
      <c r="CEI62" s="393"/>
      <c r="CEJ62" s="393"/>
      <c r="CEK62" s="393"/>
      <c r="CEL62" s="393"/>
      <c r="CEM62" s="393"/>
      <c r="CEN62" s="393"/>
      <c r="CEO62" s="393"/>
      <c r="CEP62" s="393"/>
      <c r="CEQ62" s="393"/>
      <c r="CER62" s="393"/>
      <c r="CES62" s="393"/>
      <c r="CET62" s="393"/>
      <c r="CEU62" s="393"/>
      <c r="CEV62" s="393"/>
      <c r="CEW62" s="393"/>
      <c r="CEX62" s="393"/>
      <c r="CEY62" s="393"/>
      <c r="CEZ62" s="393"/>
      <c r="CFA62" s="393"/>
      <c r="CFB62" s="393"/>
      <c r="CFC62" s="393"/>
      <c r="CFD62" s="393"/>
      <c r="CFE62" s="393"/>
      <c r="CFF62" s="393"/>
      <c r="CFG62" s="393"/>
      <c r="CFH62" s="393"/>
      <c r="CFI62" s="393"/>
      <c r="CFJ62" s="393"/>
      <c r="CFK62" s="393"/>
      <c r="CFL62" s="393"/>
      <c r="CFM62" s="393"/>
      <c r="CFN62" s="393"/>
      <c r="CFO62" s="393"/>
      <c r="CFP62" s="393"/>
      <c r="CFQ62" s="393"/>
      <c r="CFR62" s="393"/>
      <c r="CFS62" s="393"/>
      <c r="CFT62" s="393"/>
      <c r="CFU62" s="393"/>
      <c r="CFV62" s="393"/>
      <c r="CFW62" s="393"/>
      <c r="CFX62" s="393"/>
      <c r="CFY62" s="393"/>
      <c r="CFZ62" s="393"/>
      <c r="CGA62" s="393"/>
      <c r="CGB62" s="393"/>
      <c r="CGC62" s="393"/>
      <c r="CGD62" s="393"/>
      <c r="CGE62" s="393"/>
      <c r="CGF62" s="393"/>
      <c r="CGG62" s="393"/>
      <c r="CGH62" s="393"/>
      <c r="CGI62" s="393"/>
      <c r="CGJ62" s="393"/>
      <c r="CGK62" s="393"/>
      <c r="CGL62" s="393"/>
      <c r="CGM62" s="393"/>
      <c r="CGN62" s="393"/>
      <c r="CGO62" s="393"/>
      <c r="CGP62" s="393"/>
      <c r="CGQ62" s="393"/>
      <c r="CGR62" s="393"/>
      <c r="CGS62" s="393"/>
      <c r="CGT62" s="393"/>
      <c r="CGU62" s="393"/>
      <c r="CGV62" s="393"/>
      <c r="CGW62" s="393"/>
      <c r="CGX62" s="393"/>
      <c r="CGY62" s="393"/>
      <c r="CGZ62" s="393"/>
      <c r="CHA62" s="393"/>
      <c r="CHB62" s="393"/>
      <c r="CHC62" s="393"/>
      <c r="CHD62" s="393"/>
      <c r="CHE62" s="393"/>
      <c r="CHF62" s="393"/>
      <c r="CHG62" s="393"/>
      <c r="CHH62" s="393"/>
      <c r="CHI62" s="393"/>
      <c r="CHJ62" s="393"/>
      <c r="CHK62" s="393"/>
      <c r="CHL62" s="393"/>
      <c r="CHM62" s="393"/>
      <c r="CHN62" s="393"/>
      <c r="CHO62" s="393"/>
      <c r="CHP62" s="393"/>
      <c r="CHQ62" s="393"/>
      <c r="CHR62" s="393"/>
      <c r="CHS62" s="393"/>
      <c r="CHT62" s="393"/>
      <c r="CHU62" s="393"/>
      <c r="CHV62" s="393"/>
      <c r="CHW62" s="393"/>
      <c r="CHX62" s="393"/>
      <c r="CHY62" s="393"/>
      <c r="CHZ62" s="393"/>
      <c r="CIA62" s="393"/>
      <c r="CIB62" s="393"/>
      <c r="CIC62" s="393"/>
      <c r="CID62" s="393"/>
      <c r="CIE62" s="393"/>
      <c r="CIF62" s="393"/>
      <c r="CIG62" s="393"/>
      <c r="CIH62" s="393"/>
      <c r="CII62" s="393"/>
      <c r="CIJ62" s="393"/>
      <c r="CIK62" s="393"/>
      <c r="CIL62" s="393"/>
      <c r="CIM62" s="393"/>
      <c r="CIN62" s="393"/>
      <c r="CIO62" s="393"/>
      <c r="CIP62" s="393"/>
      <c r="CIQ62" s="393"/>
      <c r="CIR62" s="393"/>
      <c r="CIS62" s="393"/>
      <c r="CIT62" s="393"/>
      <c r="CIU62" s="393"/>
      <c r="CIV62" s="393"/>
      <c r="CIW62" s="393"/>
      <c r="CIX62" s="393"/>
      <c r="CIY62" s="393"/>
      <c r="CIZ62" s="393"/>
      <c r="CJA62" s="393"/>
      <c r="CJB62" s="393"/>
      <c r="CJC62" s="393"/>
      <c r="CJD62" s="393"/>
      <c r="CJE62" s="393"/>
      <c r="CJF62" s="393"/>
      <c r="CJG62" s="393"/>
      <c r="CJH62" s="393"/>
      <c r="CJI62" s="393"/>
      <c r="CJJ62" s="393"/>
      <c r="CJK62" s="393"/>
      <c r="CJL62" s="393"/>
      <c r="CJM62" s="393"/>
      <c r="CJN62" s="393"/>
      <c r="CJO62" s="393"/>
      <c r="CJP62" s="393"/>
      <c r="CJQ62" s="393"/>
      <c r="CJR62" s="393"/>
      <c r="CJS62" s="393"/>
      <c r="CJT62" s="393"/>
      <c r="CJU62" s="393"/>
      <c r="CJV62" s="393"/>
      <c r="CJW62" s="393"/>
      <c r="CJX62" s="393"/>
      <c r="CJY62" s="393"/>
      <c r="CJZ62" s="393"/>
      <c r="CKA62" s="393"/>
      <c r="CKB62" s="393"/>
      <c r="CKC62" s="393"/>
      <c r="CKD62" s="393"/>
      <c r="CKE62" s="393"/>
      <c r="CKF62" s="393"/>
      <c r="CKG62" s="393"/>
      <c r="CKH62" s="393"/>
      <c r="CKI62" s="393"/>
      <c r="CKJ62" s="393"/>
      <c r="CKK62" s="393"/>
      <c r="CKL62" s="393"/>
      <c r="CKM62" s="393"/>
      <c r="CKN62" s="393"/>
      <c r="CKO62" s="393"/>
      <c r="CKP62" s="393"/>
      <c r="CKQ62" s="393"/>
      <c r="CKR62" s="393"/>
      <c r="CKS62" s="393"/>
      <c r="CKT62" s="393"/>
      <c r="CKU62" s="393"/>
      <c r="CKV62" s="393"/>
      <c r="CKW62" s="393"/>
      <c r="CKX62" s="393"/>
      <c r="CKY62" s="393"/>
      <c r="CKZ62" s="393"/>
      <c r="CLA62" s="393"/>
      <c r="CLB62" s="393"/>
      <c r="CLC62" s="393"/>
      <c r="CLD62" s="393"/>
      <c r="CLE62" s="393"/>
      <c r="CLF62" s="393"/>
      <c r="CLG62" s="393"/>
      <c r="CLH62" s="393"/>
      <c r="CLI62" s="393"/>
      <c r="CLJ62" s="393"/>
      <c r="CLK62" s="393"/>
      <c r="CLL62" s="393"/>
      <c r="CLM62" s="393"/>
      <c r="CLN62" s="393"/>
      <c r="CLO62" s="393"/>
      <c r="CLP62" s="393"/>
      <c r="CLQ62" s="393"/>
      <c r="CLR62" s="393"/>
      <c r="CLS62" s="393"/>
      <c r="CLT62" s="393"/>
      <c r="CLU62" s="393"/>
      <c r="CLV62" s="393"/>
      <c r="CLW62" s="393"/>
      <c r="CLX62" s="393"/>
      <c r="CLY62" s="393"/>
      <c r="CLZ62" s="393"/>
      <c r="CMA62" s="393"/>
      <c r="CMB62" s="393"/>
      <c r="CMC62" s="393"/>
      <c r="CMD62" s="393"/>
      <c r="CME62" s="393"/>
      <c r="CMF62" s="393"/>
      <c r="CMG62" s="393"/>
      <c r="CMH62" s="393"/>
      <c r="CMI62" s="393"/>
      <c r="CMJ62" s="393"/>
      <c r="CMK62" s="393"/>
      <c r="CML62" s="393"/>
      <c r="CMM62" s="393"/>
      <c r="CMN62" s="393"/>
      <c r="CMO62" s="393"/>
      <c r="CMP62" s="393"/>
      <c r="CMQ62" s="393"/>
      <c r="CMR62" s="393"/>
      <c r="CMS62" s="393"/>
      <c r="CMT62" s="393"/>
      <c r="CMU62" s="393"/>
      <c r="CMV62" s="393"/>
      <c r="CMW62" s="393"/>
      <c r="CMX62" s="393"/>
      <c r="CMY62" s="393"/>
      <c r="CMZ62" s="393"/>
      <c r="CNA62" s="393"/>
      <c r="CNB62" s="393"/>
      <c r="CNC62" s="393"/>
      <c r="CND62" s="393"/>
      <c r="CNE62" s="393"/>
      <c r="CNF62" s="393"/>
      <c r="CNG62" s="393"/>
      <c r="CNH62" s="393"/>
      <c r="CNI62" s="393"/>
      <c r="CNJ62" s="393"/>
      <c r="CNK62" s="393"/>
      <c r="CNL62" s="393"/>
      <c r="CNM62" s="393"/>
      <c r="CNN62" s="393"/>
      <c r="CNO62" s="393"/>
      <c r="CNP62" s="393"/>
      <c r="CNQ62" s="393"/>
      <c r="CNR62" s="393"/>
      <c r="CNS62" s="393"/>
      <c r="CNT62" s="393"/>
      <c r="CNU62" s="393"/>
      <c r="CNV62" s="393"/>
      <c r="CNW62" s="393"/>
      <c r="CNX62" s="393"/>
      <c r="CNY62" s="393"/>
      <c r="CNZ62" s="393"/>
      <c r="COA62" s="393"/>
      <c r="COB62" s="393"/>
      <c r="COC62" s="393"/>
      <c r="COD62" s="393"/>
      <c r="COE62" s="393"/>
      <c r="COF62" s="393"/>
      <c r="COG62" s="393"/>
      <c r="COH62" s="393"/>
      <c r="COI62" s="393"/>
      <c r="COJ62" s="393"/>
      <c r="COK62" s="393"/>
      <c r="COL62" s="393"/>
      <c r="COM62" s="393"/>
      <c r="CON62" s="393"/>
      <c r="COO62" s="393"/>
      <c r="COP62" s="393"/>
      <c r="COQ62" s="393"/>
      <c r="COR62" s="393"/>
      <c r="COS62" s="393"/>
      <c r="COT62" s="393"/>
      <c r="COU62" s="393"/>
      <c r="COV62" s="393"/>
      <c r="COW62" s="393"/>
      <c r="COX62" s="393"/>
      <c r="COY62" s="393"/>
      <c r="COZ62" s="393"/>
      <c r="CPA62" s="393"/>
      <c r="CPB62" s="393"/>
      <c r="CPC62" s="393"/>
      <c r="CPD62" s="393"/>
      <c r="CPE62" s="393"/>
      <c r="CPF62" s="393"/>
      <c r="CPG62" s="393"/>
      <c r="CPH62" s="393"/>
      <c r="CPI62" s="393"/>
      <c r="CPJ62" s="393"/>
      <c r="CPK62" s="393"/>
      <c r="CPL62" s="393"/>
      <c r="CPM62" s="393"/>
      <c r="CPN62" s="393"/>
      <c r="CPO62" s="393"/>
      <c r="CPP62" s="393"/>
      <c r="CPQ62" s="393"/>
      <c r="CPR62" s="393"/>
      <c r="CPS62" s="393"/>
      <c r="CPT62" s="393"/>
      <c r="CPU62" s="393"/>
      <c r="CPV62" s="393"/>
      <c r="CPW62" s="393"/>
      <c r="CPX62" s="393"/>
      <c r="CPY62" s="393"/>
      <c r="CPZ62" s="393"/>
      <c r="CQA62" s="393"/>
      <c r="CQB62" s="393"/>
      <c r="CQC62" s="393"/>
      <c r="CQD62" s="393"/>
      <c r="CQE62" s="393"/>
      <c r="CQF62" s="393"/>
      <c r="CQG62" s="393"/>
      <c r="CQH62" s="393"/>
      <c r="CQI62" s="393"/>
      <c r="CQJ62" s="393"/>
      <c r="CQK62" s="393"/>
      <c r="CQL62" s="393"/>
      <c r="CQM62" s="393"/>
      <c r="CQN62" s="393"/>
      <c r="CQO62" s="393"/>
      <c r="CQP62" s="393"/>
      <c r="CQQ62" s="393"/>
      <c r="CQR62" s="393"/>
      <c r="CQS62" s="393"/>
      <c r="CQT62" s="393"/>
      <c r="CQU62" s="393"/>
      <c r="CQV62" s="393"/>
      <c r="CQW62" s="393"/>
      <c r="CQX62" s="393"/>
      <c r="CQY62" s="393"/>
      <c r="CQZ62" s="393"/>
      <c r="CRA62" s="393"/>
      <c r="CRB62" s="393"/>
      <c r="CRC62" s="393"/>
      <c r="CRD62" s="393"/>
      <c r="CRE62" s="393"/>
      <c r="CRF62" s="393"/>
      <c r="CRG62" s="393"/>
      <c r="CRH62" s="393"/>
      <c r="CRI62" s="393"/>
      <c r="CRJ62" s="393"/>
      <c r="CRK62" s="393"/>
      <c r="CRL62" s="393"/>
      <c r="CRM62" s="393"/>
      <c r="CRN62" s="393"/>
      <c r="CRO62" s="393"/>
      <c r="CRP62" s="393"/>
      <c r="CRQ62" s="393"/>
      <c r="CRR62" s="393"/>
      <c r="CRS62" s="393"/>
      <c r="CRT62" s="393"/>
      <c r="CRU62" s="393"/>
      <c r="CRV62" s="393"/>
      <c r="CRW62" s="393"/>
      <c r="CRX62" s="393"/>
      <c r="CRY62" s="393"/>
      <c r="CRZ62" s="393"/>
      <c r="CSA62" s="393"/>
      <c r="CSB62" s="393"/>
      <c r="CSC62" s="393"/>
      <c r="CSD62" s="393"/>
      <c r="CSE62" s="393"/>
      <c r="CSF62" s="393"/>
      <c r="CSG62" s="393"/>
      <c r="CSH62" s="393"/>
      <c r="CSI62" s="393"/>
      <c r="CSJ62" s="393"/>
      <c r="CSK62" s="393"/>
      <c r="CSL62" s="393"/>
      <c r="CSM62" s="393"/>
      <c r="CSN62" s="393"/>
      <c r="CSO62" s="393"/>
      <c r="CSP62" s="393"/>
      <c r="CSQ62" s="393"/>
      <c r="CSR62" s="393"/>
      <c r="CSS62" s="393"/>
      <c r="CST62" s="393"/>
      <c r="CSU62" s="393"/>
      <c r="CSV62" s="393"/>
      <c r="CSW62" s="393"/>
      <c r="CSX62" s="393"/>
      <c r="CSY62" s="393"/>
      <c r="CSZ62" s="393"/>
      <c r="CTA62" s="393"/>
      <c r="CTB62" s="393"/>
      <c r="CTC62" s="393"/>
      <c r="CTD62" s="393"/>
      <c r="CTE62" s="393"/>
      <c r="CTF62" s="393"/>
      <c r="CTG62" s="393"/>
      <c r="CTH62" s="393"/>
      <c r="CTI62" s="393"/>
      <c r="CTJ62" s="393"/>
      <c r="CTK62" s="393"/>
      <c r="CTL62" s="393"/>
      <c r="CTM62" s="393"/>
      <c r="CTN62" s="393"/>
      <c r="CTO62" s="393"/>
      <c r="CTP62" s="393"/>
      <c r="CTQ62" s="393"/>
      <c r="CTR62" s="393"/>
      <c r="CTS62" s="393"/>
      <c r="CTT62" s="393"/>
      <c r="CTU62" s="393"/>
      <c r="CTV62" s="393"/>
      <c r="CTW62" s="393"/>
      <c r="CTX62" s="393"/>
      <c r="CTY62" s="393"/>
      <c r="CTZ62" s="393"/>
      <c r="CUA62" s="393"/>
      <c r="CUB62" s="393"/>
      <c r="CUC62" s="393"/>
      <c r="CUD62" s="393"/>
      <c r="CUE62" s="393"/>
      <c r="CUF62" s="393"/>
      <c r="CUG62" s="393"/>
      <c r="CUH62" s="393"/>
      <c r="CUI62" s="393"/>
      <c r="CUJ62" s="393"/>
      <c r="CUK62" s="393"/>
      <c r="CUL62" s="393"/>
      <c r="CUM62" s="393"/>
      <c r="CUN62" s="393"/>
      <c r="CUO62" s="393"/>
      <c r="CUP62" s="393"/>
      <c r="CUQ62" s="393"/>
      <c r="CUR62" s="393"/>
      <c r="CUS62" s="393"/>
      <c r="CUT62" s="393"/>
      <c r="CUU62" s="393"/>
      <c r="CUV62" s="393"/>
      <c r="CUW62" s="393"/>
      <c r="CUX62" s="393"/>
      <c r="CUY62" s="393"/>
      <c r="CUZ62" s="393"/>
      <c r="CVA62" s="393"/>
      <c r="CVB62" s="393"/>
      <c r="CVC62" s="393"/>
      <c r="CVD62" s="393"/>
      <c r="CVE62" s="393"/>
      <c r="CVF62" s="393"/>
      <c r="CVG62" s="393"/>
      <c r="CVH62" s="393"/>
      <c r="CVI62" s="393"/>
      <c r="CVJ62" s="393"/>
      <c r="CVK62" s="393"/>
      <c r="CVL62" s="393"/>
      <c r="CVM62" s="393"/>
      <c r="CVN62" s="393"/>
      <c r="CVO62" s="393"/>
      <c r="CVP62" s="393"/>
      <c r="CVQ62" s="393"/>
      <c r="CVR62" s="393"/>
      <c r="CVS62" s="393"/>
      <c r="CVT62" s="393"/>
      <c r="CVU62" s="393"/>
      <c r="CVV62" s="393"/>
      <c r="CVW62" s="393"/>
      <c r="CVX62" s="393"/>
      <c r="CVY62" s="393"/>
      <c r="CVZ62" s="393"/>
      <c r="CWA62" s="393"/>
      <c r="CWB62" s="393"/>
      <c r="CWC62" s="393"/>
      <c r="CWD62" s="393"/>
      <c r="CWE62" s="393"/>
      <c r="CWF62" s="393"/>
      <c r="CWG62" s="393"/>
      <c r="CWH62" s="393"/>
      <c r="CWI62" s="393"/>
      <c r="CWJ62" s="393"/>
      <c r="CWK62" s="393"/>
      <c r="CWL62" s="393"/>
      <c r="CWM62" s="393"/>
      <c r="CWN62" s="393"/>
      <c r="CWO62" s="393"/>
      <c r="CWP62" s="393"/>
      <c r="CWQ62" s="393"/>
      <c r="CWR62" s="393"/>
      <c r="CWS62" s="393"/>
      <c r="CWT62" s="393"/>
      <c r="CWU62" s="393"/>
      <c r="CWV62" s="393"/>
      <c r="CWW62" s="393"/>
      <c r="CWX62" s="393"/>
      <c r="CWY62" s="393"/>
      <c r="CWZ62" s="393"/>
      <c r="CXA62" s="393"/>
      <c r="CXB62" s="393"/>
      <c r="CXC62" s="393"/>
      <c r="CXD62" s="393"/>
      <c r="CXE62" s="393"/>
      <c r="CXF62" s="393"/>
      <c r="CXG62" s="393"/>
      <c r="CXH62" s="393"/>
      <c r="CXI62" s="393"/>
      <c r="CXJ62" s="393"/>
      <c r="CXK62" s="393"/>
      <c r="CXL62" s="393"/>
      <c r="CXM62" s="393"/>
      <c r="CXN62" s="393"/>
      <c r="CXO62" s="393"/>
      <c r="CXP62" s="393"/>
      <c r="CXQ62" s="393"/>
      <c r="CXR62" s="393"/>
      <c r="CXS62" s="393"/>
      <c r="CXT62" s="393"/>
      <c r="CXU62" s="393"/>
      <c r="CXV62" s="393"/>
      <c r="CXW62" s="393"/>
      <c r="CXX62" s="393"/>
      <c r="CXY62" s="393"/>
      <c r="CXZ62" s="393"/>
      <c r="CYA62" s="393"/>
      <c r="CYB62" s="393"/>
      <c r="CYC62" s="393"/>
      <c r="CYD62" s="393"/>
      <c r="CYE62" s="393"/>
      <c r="CYF62" s="393"/>
      <c r="CYG62" s="393"/>
      <c r="CYH62" s="393"/>
      <c r="CYI62" s="393"/>
      <c r="CYJ62" s="393"/>
      <c r="CYK62" s="393"/>
      <c r="CYL62" s="393"/>
      <c r="CYM62" s="393"/>
      <c r="CYN62" s="393"/>
      <c r="CYO62" s="393"/>
      <c r="CYP62" s="393"/>
      <c r="CYQ62" s="393"/>
      <c r="CYR62" s="393"/>
      <c r="CYS62" s="393"/>
      <c r="CYT62" s="393"/>
      <c r="CYU62" s="393"/>
      <c r="CYV62" s="393"/>
      <c r="CYW62" s="393"/>
      <c r="CYX62" s="393"/>
      <c r="CYY62" s="393"/>
      <c r="CYZ62" s="393"/>
      <c r="CZA62" s="393"/>
      <c r="CZB62" s="393"/>
      <c r="CZC62" s="393"/>
      <c r="CZD62" s="393"/>
      <c r="CZE62" s="393"/>
      <c r="CZF62" s="393"/>
      <c r="CZG62" s="393"/>
      <c r="CZH62" s="393"/>
      <c r="CZI62" s="393"/>
      <c r="CZJ62" s="393"/>
      <c r="CZK62" s="393"/>
      <c r="CZL62" s="393"/>
      <c r="CZM62" s="393"/>
      <c r="CZN62" s="393"/>
      <c r="CZO62" s="393"/>
      <c r="CZP62" s="393"/>
      <c r="CZQ62" s="393"/>
      <c r="CZR62" s="393"/>
      <c r="CZS62" s="393"/>
      <c r="CZT62" s="393"/>
      <c r="CZU62" s="393"/>
      <c r="CZV62" s="393"/>
      <c r="CZW62" s="393"/>
      <c r="CZX62" s="393"/>
      <c r="CZY62" s="393"/>
      <c r="CZZ62" s="393"/>
      <c r="DAA62" s="393"/>
      <c r="DAB62" s="393"/>
      <c r="DAC62" s="393"/>
      <c r="DAD62" s="393"/>
      <c r="DAE62" s="393"/>
      <c r="DAF62" s="393"/>
      <c r="DAG62" s="393"/>
      <c r="DAH62" s="393"/>
      <c r="DAI62" s="393"/>
      <c r="DAJ62" s="393"/>
      <c r="DAK62" s="393"/>
      <c r="DAL62" s="393"/>
      <c r="DAM62" s="393"/>
      <c r="DAN62" s="393"/>
      <c r="DAO62" s="393"/>
      <c r="DAP62" s="393"/>
      <c r="DAQ62" s="393"/>
      <c r="DAR62" s="393"/>
      <c r="DAS62" s="393"/>
      <c r="DAT62" s="393"/>
      <c r="DAU62" s="393"/>
      <c r="DAV62" s="393"/>
      <c r="DAW62" s="393"/>
      <c r="DAX62" s="393"/>
      <c r="DAY62" s="393"/>
      <c r="DAZ62" s="393"/>
      <c r="DBA62" s="393"/>
      <c r="DBB62" s="393"/>
      <c r="DBC62" s="393"/>
      <c r="DBD62" s="393"/>
      <c r="DBE62" s="393"/>
      <c r="DBF62" s="393"/>
      <c r="DBG62" s="393"/>
      <c r="DBH62" s="393"/>
      <c r="DBI62" s="393"/>
      <c r="DBJ62" s="393"/>
      <c r="DBK62" s="393"/>
      <c r="DBL62" s="393"/>
      <c r="DBM62" s="393"/>
      <c r="DBN62" s="393"/>
      <c r="DBO62" s="393"/>
      <c r="DBP62" s="393"/>
      <c r="DBQ62" s="393"/>
      <c r="DBR62" s="393"/>
      <c r="DBS62" s="393"/>
      <c r="DBT62" s="393"/>
      <c r="DBU62" s="393"/>
      <c r="DBV62" s="393"/>
      <c r="DBW62" s="393"/>
      <c r="DBX62" s="393"/>
      <c r="DBY62" s="393"/>
      <c r="DBZ62" s="393"/>
      <c r="DCA62" s="393"/>
      <c r="DCB62" s="393"/>
      <c r="DCC62" s="393"/>
      <c r="DCD62" s="393"/>
      <c r="DCE62" s="393"/>
      <c r="DCF62" s="393"/>
      <c r="DCG62" s="393"/>
      <c r="DCH62" s="393"/>
      <c r="DCI62" s="393"/>
      <c r="DCJ62" s="393"/>
      <c r="DCK62" s="393"/>
      <c r="DCL62" s="393"/>
      <c r="DCM62" s="393"/>
      <c r="DCN62" s="393"/>
      <c r="DCO62" s="393"/>
      <c r="DCP62" s="393"/>
      <c r="DCQ62" s="393"/>
      <c r="DCR62" s="393"/>
      <c r="DCS62" s="393"/>
      <c r="DCT62" s="393"/>
      <c r="DCU62" s="393"/>
      <c r="DCV62" s="393"/>
      <c r="DCW62" s="393"/>
      <c r="DCX62" s="393"/>
      <c r="DCY62" s="393"/>
      <c r="DCZ62" s="393"/>
      <c r="DDA62" s="393"/>
      <c r="DDB62" s="393"/>
      <c r="DDC62" s="393"/>
      <c r="DDD62" s="393"/>
      <c r="DDE62" s="393"/>
      <c r="DDF62" s="393"/>
      <c r="DDG62" s="393"/>
      <c r="DDH62" s="393"/>
      <c r="DDI62" s="393"/>
      <c r="DDJ62" s="393"/>
      <c r="DDK62" s="393"/>
      <c r="DDL62" s="393"/>
      <c r="DDM62" s="393"/>
      <c r="DDN62" s="393"/>
      <c r="DDO62" s="393"/>
      <c r="DDP62" s="393"/>
      <c r="DDQ62" s="393"/>
      <c r="DDR62" s="393"/>
      <c r="DDS62" s="393"/>
      <c r="DDT62" s="393"/>
      <c r="DDU62" s="393"/>
      <c r="DDV62" s="393"/>
      <c r="DDW62" s="393"/>
      <c r="DDX62" s="393"/>
      <c r="DDY62" s="393"/>
      <c r="DDZ62" s="393"/>
      <c r="DEA62" s="393"/>
      <c r="DEB62" s="393"/>
      <c r="DEC62" s="393"/>
      <c r="DED62" s="393"/>
      <c r="DEE62" s="393"/>
      <c r="DEF62" s="393"/>
      <c r="DEG62" s="393"/>
      <c r="DEH62" s="393"/>
      <c r="DEI62" s="393"/>
      <c r="DEJ62" s="393"/>
      <c r="DEK62" s="393"/>
      <c r="DEL62" s="393"/>
      <c r="DEM62" s="393"/>
      <c r="DEN62" s="393"/>
      <c r="DEO62" s="393"/>
      <c r="DEP62" s="393"/>
      <c r="DEQ62" s="393"/>
      <c r="DER62" s="393"/>
      <c r="DES62" s="393"/>
      <c r="DET62" s="393"/>
      <c r="DEU62" s="393"/>
      <c r="DEV62" s="393"/>
      <c r="DEW62" s="393"/>
      <c r="DEX62" s="393"/>
      <c r="DEY62" s="393"/>
      <c r="DEZ62" s="393"/>
      <c r="DFA62" s="393"/>
      <c r="DFB62" s="393"/>
      <c r="DFC62" s="393"/>
      <c r="DFD62" s="393"/>
      <c r="DFE62" s="393"/>
      <c r="DFF62" s="393"/>
      <c r="DFG62" s="393"/>
      <c r="DFH62" s="393"/>
      <c r="DFI62" s="393"/>
      <c r="DFJ62" s="393"/>
      <c r="DFK62" s="393"/>
      <c r="DFL62" s="393"/>
      <c r="DFM62" s="393"/>
      <c r="DFN62" s="393"/>
      <c r="DFO62" s="393"/>
      <c r="DFP62" s="393"/>
      <c r="DFQ62" s="393"/>
      <c r="DFR62" s="393"/>
      <c r="DFS62" s="393"/>
      <c r="DFT62" s="393"/>
      <c r="DFU62" s="393"/>
      <c r="DFV62" s="393"/>
      <c r="DFW62" s="393"/>
      <c r="DFX62" s="393"/>
      <c r="DFY62" s="393"/>
      <c r="DFZ62" s="393"/>
      <c r="DGA62" s="393"/>
      <c r="DGB62" s="393"/>
      <c r="DGC62" s="393"/>
      <c r="DGD62" s="393"/>
      <c r="DGE62" s="393"/>
      <c r="DGF62" s="393"/>
      <c r="DGG62" s="393"/>
      <c r="DGH62" s="393"/>
      <c r="DGI62" s="393"/>
      <c r="DGJ62" s="393"/>
      <c r="DGK62" s="393"/>
      <c r="DGL62" s="393"/>
      <c r="DGM62" s="393"/>
      <c r="DGN62" s="393"/>
      <c r="DGO62" s="393"/>
      <c r="DGP62" s="393"/>
      <c r="DGQ62" s="393"/>
      <c r="DGR62" s="393"/>
      <c r="DGS62" s="393"/>
      <c r="DGT62" s="393"/>
      <c r="DGU62" s="393"/>
      <c r="DGV62" s="393"/>
      <c r="DGW62" s="393"/>
      <c r="DGX62" s="393"/>
      <c r="DGY62" s="393"/>
      <c r="DGZ62" s="393"/>
      <c r="DHA62" s="393"/>
      <c r="DHB62" s="393"/>
      <c r="DHC62" s="393"/>
      <c r="DHD62" s="393"/>
      <c r="DHE62" s="393"/>
      <c r="DHF62" s="393"/>
      <c r="DHG62" s="393"/>
      <c r="DHH62" s="393"/>
      <c r="DHI62" s="393"/>
      <c r="DHJ62" s="393"/>
      <c r="DHK62" s="393"/>
      <c r="DHL62" s="393"/>
      <c r="DHM62" s="393"/>
      <c r="DHN62" s="393"/>
      <c r="DHO62" s="393"/>
      <c r="DHP62" s="393"/>
      <c r="DHQ62" s="393"/>
      <c r="DHR62" s="393"/>
      <c r="DHS62" s="393"/>
      <c r="DHT62" s="393"/>
      <c r="DHU62" s="393"/>
      <c r="DHV62" s="393"/>
      <c r="DHW62" s="393"/>
      <c r="DHX62" s="393"/>
      <c r="DHY62" s="393"/>
      <c r="DHZ62" s="393"/>
      <c r="DIA62" s="393"/>
      <c r="DIB62" s="393"/>
      <c r="DIC62" s="393"/>
      <c r="DID62" s="393"/>
      <c r="DIE62" s="393"/>
      <c r="DIF62" s="393"/>
      <c r="DIG62" s="393"/>
      <c r="DIH62" s="393"/>
      <c r="DII62" s="393"/>
      <c r="DIJ62" s="393"/>
      <c r="DIK62" s="393"/>
      <c r="DIL62" s="393"/>
      <c r="DIM62" s="393"/>
      <c r="DIN62" s="393"/>
      <c r="DIO62" s="393"/>
      <c r="DIP62" s="393"/>
      <c r="DIQ62" s="393"/>
      <c r="DIR62" s="393"/>
      <c r="DIS62" s="393"/>
      <c r="DIT62" s="393"/>
      <c r="DIU62" s="393"/>
      <c r="DIV62" s="393"/>
      <c r="DIW62" s="393"/>
      <c r="DIX62" s="393"/>
      <c r="DIY62" s="393"/>
      <c r="DIZ62" s="393"/>
      <c r="DJA62" s="393"/>
      <c r="DJB62" s="393"/>
      <c r="DJC62" s="393"/>
      <c r="DJD62" s="393"/>
      <c r="DJE62" s="393"/>
      <c r="DJF62" s="393"/>
      <c r="DJG62" s="393"/>
      <c r="DJH62" s="393"/>
      <c r="DJI62" s="393"/>
      <c r="DJJ62" s="393"/>
      <c r="DJK62" s="393"/>
      <c r="DJL62" s="393"/>
      <c r="DJM62" s="393"/>
      <c r="DJN62" s="393"/>
      <c r="DJO62" s="393"/>
      <c r="DJP62" s="393"/>
      <c r="DJQ62" s="393"/>
      <c r="DJR62" s="393"/>
      <c r="DJS62" s="393"/>
      <c r="DJT62" s="393"/>
      <c r="DJU62" s="393"/>
      <c r="DJV62" s="393"/>
      <c r="DJW62" s="393"/>
      <c r="DJX62" s="393"/>
      <c r="DJY62" s="393"/>
      <c r="DJZ62" s="393"/>
      <c r="DKA62" s="393"/>
      <c r="DKB62" s="393"/>
      <c r="DKC62" s="393"/>
      <c r="DKD62" s="393"/>
      <c r="DKE62" s="393"/>
      <c r="DKF62" s="393"/>
      <c r="DKG62" s="393"/>
      <c r="DKH62" s="393"/>
      <c r="DKI62" s="393"/>
      <c r="DKJ62" s="393"/>
      <c r="DKK62" s="393"/>
      <c r="DKL62" s="393"/>
      <c r="DKM62" s="393"/>
      <c r="DKN62" s="393"/>
      <c r="DKO62" s="393"/>
      <c r="DKP62" s="393"/>
      <c r="DKQ62" s="393"/>
      <c r="DKR62" s="393"/>
      <c r="DKS62" s="393"/>
      <c r="DKT62" s="393"/>
      <c r="DKU62" s="393"/>
      <c r="DKV62" s="393"/>
      <c r="DKW62" s="393"/>
      <c r="DKX62" s="393"/>
      <c r="DKY62" s="393"/>
      <c r="DKZ62" s="393"/>
      <c r="DLA62" s="393"/>
      <c r="DLB62" s="393"/>
      <c r="DLC62" s="393"/>
      <c r="DLD62" s="393"/>
      <c r="DLE62" s="393"/>
      <c r="DLF62" s="393"/>
      <c r="DLG62" s="393"/>
      <c r="DLH62" s="393"/>
      <c r="DLI62" s="393"/>
      <c r="DLJ62" s="393"/>
      <c r="DLK62" s="393"/>
      <c r="DLL62" s="393"/>
      <c r="DLM62" s="393"/>
      <c r="DLN62" s="393"/>
      <c r="DLO62" s="393"/>
      <c r="DLP62" s="393"/>
      <c r="DLQ62" s="393"/>
      <c r="DLR62" s="393"/>
      <c r="DLS62" s="393"/>
      <c r="DLT62" s="393"/>
      <c r="DLU62" s="393"/>
      <c r="DLV62" s="393"/>
      <c r="DLW62" s="393"/>
      <c r="DLX62" s="393"/>
      <c r="DLY62" s="393"/>
      <c r="DLZ62" s="393"/>
      <c r="DMA62" s="393"/>
      <c r="DMB62" s="393"/>
      <c r="DMC62" s="393"/>
      <c r="DMD62" s="393"/>
      <c r="DME62" s="393"/>
      <c r="DMF62" s="393"/>
      <c r="DMG62" s="393"/>
      <c r="DMH62" s="393"/>
      <c r="DMI62" s="393"/>
      <c r="DMJ62" s="393"/>
      <c r="DMK62" s="393"/>
      <c r="DML62" s="393"/>
      <c r="DMM62" s="393"/>
      <c r="DMN62" s="393"/>
      <c r="DMO62" s="393"/>
      <c r="DMP62" s="393"/>
      <c r="DMQ62" s="393"/>
      <c r="DMR62" s="393"/>
      <c r="DMS62" s="393"/>
      <c r="DMT62" s="393"/>
      <c r="DMU62" s="393"/>
      <c r="DMV62" s="393"/>
      <c r="DMW62" s="393"/>
      <c r="DMX62" s="393"/>
      <c r="DMY62" s="393"/>
      <c r="DMZ62" s="393"/>
      <c r="DNA62" s="393"/>
      <c r="DNB62" s="393"/>
      <c r="DNC62" s="393"/>
      <c r="DND62" s="393"/>
      <c r="DNE62" s="393"/>
      <c r="DNF62" s="393"/>
      <c r="DNG62" s="393"/>
      <c r="DNH62" s="393"/>
      <c r="DNI62" s="393"/>
      <c r="DNJ62" s="393"/>
      <c r="DNK62" s="393"/>
      <c r="DNL62" s="393"/>
      <c r="DNM62" s="393"/>
      <c r="DNN62" s="393"/>
      <c r="DNO62" s="393"/>
      <c r="DNP62" s="393"/>
      <c r="DNQ62" s="393"/>
      <c r="DNR62" s="393"/>
      <c r="DNS62" s="393"/>
      <c r="DNT62" s="393"/>
      <c r="DNU62" s="393"/>
      <c r="DNV62" s="393"/>
      <c r="DNW62" s="393"/>
      <c r="DNX62" s="393"/>
      <c r="DNY62" s="393"/>
      <c r="DNZ62" s="393"/>
      <c r="DOA62" s="393"/>
      <c r="DOB62" s="393"/>
      <c r="DOC62" s="393"/>
      <c r="DOD62" s="393"/>
      <c r="DOE62" s="393"/>
      <c r="DOF62" s="393"/>
      <c r="DOG62" s="393"/>
      <c r="DOH62" s="393"/>
      <c r="DOI62" s="393"/>
      <c r="DOJ62" s="393"/>
      <c r="DOK62" s="393"/>
      <c r="DOL62" s="393"/>
      <c r="DOM62" s="393"/>
      <c r="DON62" s="393"/>
      <c r="DOO62" s="393"/>
      <c r="DOP62" s="393"/>
      <c r="DOQ62" s="393"/>
      <c r="DOR62" s="393"/>
      <c r="DOS62" s="393"/>
      <c r="DOT62" s="393"/>
      <c r="DOU62" s="393"/>
      <c r="DOV62" s="393"/>
      <c r="DOW62" s="393"/>
      <c r="DOX62" s="393"/>
      <c r="DOY62" s="393"/>
      <c r="DOZ62" s="393"/>
      <c r="DPA62" s="393"/>
      <c r="DPB62" s="393"/>
      <c r="DPC62" s="393"/>
      <c r="DPD62" s="393"/>
      <c r="DPE62" s="393"/>
      <c r="DPF62" s="393"/>
      <c r="DPG62" s="393"/>
      <c r="DPH62" s="393"/>
      <c r="DPI62" s="393"/>
      <c r="DPJ62" s="393"/>
      <c r="DPK62" s="393"/>
      <c r="DPL62" s="393"/>
      <c r="DPM62" s="393"/>
      <c r="DPN62" s="393"/>
      <c r="DPO62" s="393"/>
      <c r="DPP62" s="393"/>
      <c r="DPQ62" s="393"/>
      <c r="DPR62" s="393"/>
      <c r="DPS62" s="393"/>
      <c r="DPT62" s="393"/>
      <c r="DPU62" s="393"/>
      <c r="DPV62" s="393"/>
      <c r="DPW62" s="393"/>
      <c r="DPX62" s="393"/>
      <c r="DPY62" s="393"/>
      <c r="DPZ62" s="393"/>
      <c r="DQA62" s="393"/>
      <c r="DQB62" s="393"/>
      <c r="DQC62" s="393"/>
      <c r="DQD62" s="393"/>
      <c r="DQE62" s="393"/>
      <c r="DQF62" s="393"/>
      <c r="DQG62" s="393"/>
      <c r="DQH62" s="393"/>
      <c r="DQI62" s="393"/>
      <c r="DQJ62" s="393"/>
      <c r="DQK62" s="393"/>
      <c r="DQL62" s="393"/>
      <c r="DQM62" s="393"/>
      <c r="DQN62" s="393"/>
      <c r="DQO62" s="393"/>
      <c r="DQP62" s="393"/>
      <c r="DQQ62" s="393"/>
      <c r="DQR62" s="393"/>
      <c r="DQS62" s="393"/>
      <c r="DQT62" s="393"/>
      <c r="DQU62" s="393"/>
      <c r="DQV62" s="393"/>
      <c r="DQW62" s="393"/>
      <c r="DQX62" s="393"/>
      <c r="DQY62" s="393"/>
      <c r="DQZ62" s="393"/>
      <c r="DRA62" s="393"/>
      <c r="DRB62" s="393"/>
      <c r="DRC62" s="393"/>
      <c r="DRD62" s="393"/>
      <c r="DRE62" s="393"/>
      <c r="DRF62" s="393"/>
      <c r="DRG62" s="393"/>
      <c r="DRH62" s="393"/>
      <c r="DRI62" s="393"/>
      <c r="DRJ62" s="393"/>
      <c r="DRK62" s="393"/>
      <c r="DRL62" s="393"/>
      <c r="DRM62" s="393"/>
      <c r="DRN62" s="393"/>
      <c r="DRO62" s="393"/>
      <c r="DRP62" s="393"/>
      <c r="DRQ62" s="393"/>
      <c r="DRR62" s="393"/>
      <c r="DRS62" s="393"/>
      <c r="DRT62" s="393"/>
      <c r="DRU62" s="393"/>
      <c r="DRV62" s="393"/>
      <c r="DRW62" s="393"/>
      <c r="DRX62" s="393"/>
      <c r="DRY62" s="393"/>
      <c r="DRZ62" s="393"/>
      <c r="DSA62" s="393"/>
      <c r="DSB62" s="393"/>
      <c r="DSC62" s="393"/>
      <c r="DSD62" s="393"/>
      <c r="DSE62" s="393"/>
      <c r="DSF62" s="393"/>
      <c r="DSG62" s="393"/>
      <c r="DSH62" s="393"/>
      <c r="DSI62" s="393"/>
      <c r="DSJ62" s="393"/>
      <c r="DSK62" s="393"/>
      <c r="DSL62" s="393"/>
      <c r="DSM62" s="393"/>
      <c r="DSN62" s="393"/>
      <c r="DSO62" s="393"/>
      <c r="DSP62" s="393"/>
      <c r="DSQ62" s="393"/>
      <c r="DSR62" s="393"/>
      <c r="DSS62" s="393"/>
      <c r="DST62" s="393"/>
      <c r="DSU62" s="393"/>
      <c r="DSV62" s="393"/>
      <c r="DSW62" s="393"/>
      <c r="DSX62" s="393"/>
      <c r="DSY62" s="393"/>
      <c r="DSZ62" s="393"/>
      <c r="DTA62" s="393"/>
      <c r="DTB62" s="393"/>
      <c r="DTC62" s="393"/>
      <c r="DTD62" s="393"/>
      <c r="DTE62" s="393"/>
      <c r="DTF62" s="393"/>
      <c r="DTG62" s="393"/>
      <c r="DTH62" s="393"/>
      <c r="DTI62" s="393"/>
      <c r="DTJ62" s="393"/>
      <c r="DTK62" s="393"/>
      <c r="DTL62" s="393"/>
      <c r="DTM62" s="393"/>
      <c r="DTN62" s="393"/>
      <c r="DTO62" s="393"/>
      <c r="DTP62" s="393"/>
      <c r="DTQ62" s="393"/>
      <c r="DTR62" s="393"/>
      <c r="DTS62" s="393"/>
      <c r="DTT62" s="393"/>
      <c r="DTU62" s="393"/>
      <c r="DTV62" s="393"/>
      <c r="DTW62" s="393"/>
      <c r="DTX62" s="393"/>
      <c r="DTY62" s="393"/>
      <c r="DTZ62" s="393"/>
      <c r="DUA62" s="393"/>
      <c r="DUB62" s="393"/>
      <c r="DUC62" s="393"/>
      <c r="DUD62" s="393"/>
      <c r="DUE62" s="393"/>
      <c r="DUF62" s="393"/>
      <c r="DUG62" s="393"/>
      <c r="DUH62" s="393"/>
      <c r="DUI62" s="393"/>
      <c r="DUJ62" s="393"/>
      <c r="DUK62" s="393"/>
      <c r="DUL62" s="393"/>
      <c r="DUM62" s="393"/>
      <c r="DUN62" s="393"/>
      <c r="DUO62" s="393"/>
      <c r="DUP62" s="393"/>
      <c r="DUQ62" s="393"/>
      <c r="DUR62" s="393"/>
      <c r="DUS62" s="393"/>
      <c r="DUT62" s="393"/>
      <c r="DUU62" s="393"/>
      <c r="DUV62" s="393"/>
      <c r="DUW62" s="393"/>
      <c r="DUX62" s="393"/>
      <c r="DUY62" s="393"/>
      <c r="DUZ62" s="393"/>
      <c r="DVA62" s="393"/>
      <c r="DVB62" s="393"/>
      <c r="DVC62" s="393"/>
      <c r="DVD62" s="393"/>
      <c r="DVE62" s="393"/>
      <c r="DVF62" s="393"/>
      <c r="DVG62" s="393"/>
      <c r="DVH62" s="393"/>
      <c r="DVI62" s="393"/>
      <c r="DVJ62" s="393"/>
      <c r="DVK62" s="393"/>
      <c r="DVL62" s="393"/>
      <c r="DVM62" s="393"/>
      <c r="DVN62" s="393"/>
      <c r="DVO62" s="393"/>
      <c r="DVP62" s="393"/>
      <c r="DVQ62" s="393"/>
      <c r="DVR62" s="393"/>
      <c r="DVS62" s="393"/>
      <c r="DVT62" s="393"/>
      <c r="DVU62" s="393"/>
      <c r="DVV62" s="393"/>
      <c r="DVW62" s="393"/>
      <c r="DVX62" s="393"/>
      <c r="DVY62" s="393"/>
      <c r="DVZ62" s="393"/>
      <c r="DWA62" s="393"/>
      <c r="DWB62" s="393"/>
      <c r="DWC62" s="393"/>
      <c r="DWD62" s="393"/>
      <c r="DWE62" s="393"/>
      <c r="DWF62" s="393"/>
      <c r="DWG62" s="393"/>
      <c r="DWH62" s="393"/>
      <c r="DWI62" s="393"/>
      <c r="DWJ62" s="393"/>
      <c r="DWK62" s="393"/>
      <c r="DWL62" s="393"/>
      <c r="DWM62" s="393"/>
      <c r="DWN62" s="393"/>
      <c r="DWO62" s="393"/>
      <c r="DWP62" s="393"/>
      <c r="DWQ62" s="393"/>
      <c r="DWR62" s="393"/>
      <c r="DWS62" s="393"/>
      <c r="DWT62" s="393"/>
      <c r="DWU62" s="393"/>
      <c r="DWV62" s="393"/>
      <c r="DWW62" s="393"/>
      <c r="DWX62" s="393"/>
      <c r="DWY62" s="393"/>
      <c r="DWZ62" s="393"/>
      <c r="DXA62" s="393"/>
      <c r="DXB62" s="393"/>
      <c r="DXC62" s="393"/>
      <c r="DXD62" s="393"/>
      <c r="DXE62" s="393"/>
      <c r="DXF62" s="393"/>
      <c r="DXG62" s="393"/>
      <c r="DXH62" s="393"/>
      <c r="DXI62" s="393"/>
      <c r="DXJ62" s="393"/>
      <c r="DXK62" s="393"/>
      <c r="DXL62" s="393"/>
      <c r="DXM62" s="393"/>
      <c r="DXN62" s="393"/>
      <c r="DXO62" s="393"/>
      <c r="DXP62" s="393"/>
      <c r="DXQ62" s="393"/>
      <c r="DXR62" s="393"/>
      <c r="DXS62" s="393"/>
      <c r="DXT62" s="393"/>
      <c r="DXU62" s="393"/>
      <c r="DXV62" s="393"/>
      <c r="DXW62" s="393"/>
      <c r="DXX62" s="393"/>
      <c r="DXY62" s="393"/>
      <c r="DXZ62" s="393"/>
      <c r="DYA62" s="393"/>
      <c r="DYB62" s="393"/>
      <c r="DYC62" s="393"/>
      <c r="DYD62" s="393"/>
      <c r="DYE62" s="393"/>
      <c r="DYF62" s="393"/>
      <c r="DYG62" s="393"/>
      <c r="DYH62" s="393"/>
      <c r="DYI62" s="393"/>
      <c r="DYJ62" s="393"/>
      <c r="DYK62" s="393"/>
      <c r="DYL62" s="393"/>
      <c r="DYM62" s="393"/>
      <c r="DYN62" s="393"/>
      <c r="DYO62" s="393"/>
      <c r="DYP62" s="393"/>
      <c r="DYQ62" s="393"/>
      <c r="DYR62" s="393"/>
      <c r="DYS62" s="393"/>
      <c r="DYT62" s="393"/>
      <c r="DYU62" s="393"/>
      <c r="DYV62" s="393"/>
      <c r="DYW62" s="393"/>
      <c r="DYX62" s="393"/>
      <c r="DYY62" s="393"/>
      <c r="DYZ62" s="393"/>
      <c r="DZA62" s="393"/>
      <c r="DZB62" s="393"/>
      <c r="DZC62" s="393"/>
      <c r="DZD62" s="393"/>
      <c r="DZE62" s="393"/>
      <c r="DZF62" s="393"/>
      <c r="DZG62" s="393"/>
      <c r="DZH62" s="393"/>
      <c r="DZI62" s="393"/>
      <c r="DZJ62" s="393"/>
      <c r="DZK62" s="393"/>
      <c r="DZL62" s="393"/>
      <c r="DZM62" s="393"/>
      <c r="DZN62" s="393"/>
      <c r="DZO62" s="393"/>
      <c r="DZP62" s="393"/>
      <c r="DZQ62" s="393"/>
      <c r="DZR62" s="393"/>
      <c r="DZS62" s="393"/>
      <c r="DZT62" s="393"/>
      <c r="DZU62" s="393"/>
      <c r="DZV62" s="393"/>
      <c r="DZW62" s="393"/>
      <c r="DZX62" s="393"/>
      <c r="DZY62" s="393"/>
      <c r="DZZ62" s="393"/>
      <c r="EAA62" s="393"/>
      <c r="EAB62" s="393"/>
      <c r="EAC62" s="393"/>
      <c r="EAD62" s="393"/>
      <c r="EAE62" s="393"/>
      <c r="EAF62" s="393"/>
      <c r="EAG62" s="393"/>
      <c r="EAH62" s="393"/>
      <c r="EAI62" s="393"/>
      <c r="EAJ62" s="393"/>
      <c r="EAK62" s="393"/>
      <c r="EAL62" s="393"/>
      <c r="EAM62" s="393"/>
      <c r="EAN62" s="393"/>
      <c r="EAO62" s="393"/>
      <c r="EAP62" s="393"/>
      <c r="EAQ62" s="393"/>
      <c r="EAR62" s="393"/>
      <c r="EAS62" s="393"/>
      <c r="EAT62" s="393"/>
      <c r="EAU62" s="393"/>
      <c r="EAV62" s="393"/>
      <c r="EAW62" s="393"/>
      <c r="EAX62" s="393"/>
      <c r="EAY62" s="393"/>
      <c r="EAZ62" s="393"/>
      <c r="EBA62" s="393"/>
      <c r="EBB62" s="393"/>
      <c r="EBC62" s="393"/>
      <c r="EBD62" s="393"/>
      <c r="EBE62" s="393"/>
      <c r="EBF62" s="393"/>
      <c r="EBG62" s="393"/>
      <c r="EBH62" s="393"/>
      <c r="EBI62" s="393"/>
      <c r="EBJ62" s="393"/>
      <c r="EBK62" s="393"/>
      <c r="EBL62" s="393"/>
      <c r="EBM62" s="393"/>
      <c r="EBN62" s="393"/>
      <c r="EBO62" s="393"/>
      <c r="EBP62" s="393"/>
      <c r="EBQ62" s="393"/>
      <c r="EBR62" s="393"/>
      <c r="EBS62" s="393"/>
      <c r="EBT62" s="393"/>
      <c r="EBU62" s="393"/>
      <c r="EBV62" s="393"/>
      <c r="EBW62" s="393"/>
      <c r="EBX62" s="393"/>
      <c r="EBY62" s="393"/>
      <c r="EBZ62" s="393"/>
      <c r="ECA62" s="393"/>
      <c r="ECB62" s="393"/>
      <c r="ECC62" s="393"/>
      <c r="ECD62" s="393"/>
      <c r="ECE62" s="393"/>
      <c r="ECF62" s="393"/>
      <c r="ECG62" s="393"/>
      <c r="ECH62" s="393"/>
      <c r="ECI62" s="393"/>
      <c r="ECJ62" s="393"/>
      <c r="ECK62" s="393"/>
      <c r="ECL62" s="393"/>
      <c r="ECM62" s="393"/>
      <c r="ECN62" s="393"/>
      <c r="ECO62" s="393"/>
      <c r="ECP62" s="393"/>
      <c r="ECQ62" s="393"/>
      <c r="ECR62" s="393"/>
      <c r="ECS62" s="393"/>
      <c r="ECT62" s="393"/>
      <c r="ECU62" s="393"/>
      <c r="ECV62" s="393"/>
      <c r="ECW62" s="393"/>
      <c r="ECX62" s="393"/>
      <c r="ECY62" s="393"/>
      <c r="ECZ62" s="393"/>
      <c r="EDA62" s="393"/>
      <c r="EDB62" s="393"/>
      <c r="EDC62" s="393"/>
      <c r="EDD62" s="393"/>
      <c r="EDE62" s="393"/>
      <c r="EDF62" s="393"/>
      <c r="EDG62" s="393"/>
      <c r="EDH62" s="393"/>
      <c r="EDI62" s="393"/>
      <c r="EDJ62" s="393"/>
      <c r="EDK62" s="393"/>
      <c r="EDL62" s="393"/>
      <c r="EDM62" s="393"/>
      <c r="EDN62" s="393"/>
      <c r="EDO62" s="393"/>
      <c r="EDP62" s="393"/>
      <c r="EDQ62" s="393"/>
      <c r="EDR62" s="393"/>
      <c r="EDS62" s="393"/>
      <c r="EDT62" s="393"/>
      <c r="EDU62" s="393"/>
      <c r="EDV62" s="393"/>
      <c r="EDW62" s="393"/>
      <c r="EDX62" s="393"/>
      <c r="EDY62" s="393"/>
      <c r="EDZ62" s="393"/>
      <c r="EEA62" s="393"/>
      <c r="EEB62" s="393"/>
      <c r="EEC62" s="393"/>
      <c r="EED62" s="393"/>
      <c r="EEE62" s="393"/>
      <c r="EEF62" s="393"/>
      <c r="EEG62" s="393"/>
      <c r="EEH62" s="393"/>
      <c r="EEI62" s="393"/>
      <c r="EEJ62" s="393"/>
      <c r="EEK62" s="393"/>
      <c r="EEL62" s="393"/>
      <c r="EEM62" s="393"/>
      <c r="EEN62" s="393"/>
      <c r="EEO62" s="393"/>
      <c r="EEP62" s="393"/>
      <c r="EEQ62" s="393"/>
      <c r="EER62" s="393"/>
      <c r="EES62" s="393"/>
      <c r="EET62" s="393"/>
      <c r="EEU62" s="393"/>
      <c r="EEV62" s="393"/>
      <c r="EEW62" s="393"/>
      <c r="EEX62" s="393"/>
      <c r="EEY62" s="393"/>
      <c r="EEZ62" s="393"/>
      <c r="EFA62" s="393"/>
      <c r="EFB62" s="393"/>
      <c r="EFC62" s="393"/>
      <c r="EFD62" s="393"/>
      <c r="EFE62" s="393"/>
      <c r="EFF62" s="393"/>
      <c r="EFG62" s="393"/>
      <c r="EFH62" s="393"/>
      <c r="EFI62" s="393"/>
      <c r="EFJ62" s="393"/>
      <c r="EFK62" s="393"/>
      <c r="EFL62" s="393"/>
      <c r="EFM62" s="393"/>
      <c r="EFN62" s="393"/>
      <c r="EFO62" s="393"/>
      <c r="EFP62" s="393"/>
      <c r="EFQ62" s="393"/>
      <c r="EFR62" s="393"/>
      <c r="EFS62" s="393"/>
      <c r="EFT62" s="393"/>
      <c r="EFU62" s="393"/>
      <c r="EFV62" s="393"/>
      <c r="EFW62" s="393"/>
      <c r="EFX62" s="393"/>
      <c r="EFY62" s="393"/>
      <c r="EFZ62" s="393"/>
      <c r="EGA62" s="393"/>
      <c r="EGB62" s="393"/>
      <c r="EGC62" s="393"/>
      <c r="EGD62" s="393"/>
      <c r="EGE62" s="393"/>
      <c r="EGF62" s="393"/>
      <c r="EGG62" s="393"/>
      <c r="EGH62" s="393"/>
      <c r="EGI62" s="393"/>
      <c r="EGJ62" s="393"/>
      <c r="EGK62" s="393"/>
      <c r="EGL62" s="393"/>
      <c r="EGM62" s="393"/>
      <c r="EGN62" s="393"/>
      <c r="EGO62" s="393"/>
      <c r="EGP62" s="393"/>
      <c r="EGQ62" s="393"/>
      <c r="EGR62" s="393"/>
      <c r="EGS62" s="393"/>
      <c r="EGT62" s="393"/>
      <c r="EGU62" s="393"/>
      <c r="EGV62" s="393"/>
      <c r="EGW62" s="393"/>
      <c r="EGX62" s="393"/>
      <c r="EGY62" s="393"/>
      <c r="EGZ62" s="393"/>
      <c r="EHA62" s="393"/>
      <c r="EHB62" s="393"/>
      <c r="EHC62" s="393"/>
      <c r="EHD62" s="393"/>
      <c r="EHE62" s="393"/>
      <c r="EHF62" s="393"/>
      <c r="EHG62" s="393"/>
      <c r="EHH62" s="393"/>
      <c r="EHI62" s="393"/>
      <c r="EHJ62" s="393"/>
      <c r="EHK62" s="393"/>
      <c r="EHL62" s="393"/>
      <c r="EHM62" s="393"/>
      <c r="EHN62" s="393"/>
      <c r="EHO62" s="393"/>
      <c r="EHP62" s="393"/>
      <c r="EHQ62" s="393"/>
      <c r="EHR62" s="393"/>
      <c r="EHS62" s="393"/>
      <c r="EHT62" s="393"/>
      <c r="EHU62" s="393"/>
      <c r="EHV62" s="393"/>
      <c r="EHW62" s="393"/>
      <c r="EHX62" s="393"/>
      <c r="EHY62" s="393"/>
      <c r="EHZ62" s="393"/>
      <c r="EIA62" s="393"/>
      <c r="EIB62" s="393"/>
      <c r="EIC62" s="393"/>
      <c r="EID62" s="393"/>
      <c r="EIE62" s="393"/>
      <c r="EIF62" s="393"/>
      <c r="EIG62" s="393"/>
      <c r="EIH62" s="393"/>
      <c r="EII62" s="393"/>
      <c r="EIJ62" s="393"/>
      <c r="EIK62" s="393"/>
      <c r="EIL62" s="393"/>
      <c r="EIM62" s="393"/>
      <c r="EIN62" s="393"/>
      <c r="EIO62" s="393"/>
      <c r="EIP62" s="393"/>
      <c r="EIQ62" s="393"/>
      <c r="EIR62" s="393"/>
      <c r="EIS62" s="393"/>
      <c r="EIT62" s="393"/>
      <c r="EIU62" s="393"/>
      <c r="EIV62" s="393"/>
      <c r="EIW62" s="393"/>
      <c r="EIX62" s="393"/>
      <c r="EIY62" s="393"/>
      <c r="EIZ62" s="393"/>
      <c r="EJA62" s="393"/>
      <c r="EJB62" s="393"/>
      <c r="EJC62" s="393"/>
      <c r="EJD62" s="393"/>
      <c r="EJE62" s="393"/>
      <c r="EJF62" s="393"/>
      <c r="EJG62" s="393"/>
      <c r="EJH62" s="393"/>
      <c r="EJI62" s="393"/>
      <c r="EJJ62" s="393"/>
      <c r="EJK62" s="393"/>
      <c r="EJL62" s="393"/>
      <c r="EJM62" s="393"/>
      <c r="EJN62" s="393"/>
      <c r="EJO62" s="393"/>
      <c r="EJP62" s="393"/>
      <c r="EJQ62" s="393"/>
      <c r="EJR62" s="393"/>
      <c r="EJS62" s="393"/>
      <c r="EJT62" s="393"/>
      <c r="EJU62" s="393"/>
      <c r="EJV62" s="393"/>
      <c r="EJW62" s="393"/>
      <c r="EJX62" s="393"/>
      <c r="EJY62" s="393"/>
      <c r="EJZ62" s="393"/>
      <c r="EKA62" s="393"/>
      <c r="EKB62" s="393"/>
      <c r="EKC62" s="393"/>
      <c r="EKD62" s="393"/>
      <c r="EKE62" s="393"/>
      <c r="EKF62" s="393"/>
      <c r="EKG62" s="393"/>
      <c r="EKH62" s="393"/>
      <c r="EKI62" s="393"/>
      <c r="EKJ62" s="393"/>
      <c r="EKK62" s="393"/>
      <c r="EKL62" s="393"/>
      <c r="EKM62" s="393"/>
      <c r="EKN62" s="393"/>
      <c r="EKO62" s="393"/>
      <c r="EKP62" s="393"/>
      <c r="EKQ62" s="393"/>
      <c r="EKR62" s="393"/>
      <c r="EKS62" s="393"/>
      <c r="EKT62" s="393"/>
      <c r="EKU62" s="393"/>
      <c r="EKV62" s="393"/>
      <c r="EKW62" s="393"/>
      <c r="EKX62" s="393"/>
      <c r="EKY62" s="393"/>
      <c r="EKZ62" s="393"/>
      <c r="ELA62" s="393"/>
      <c r="ELB62" s="393"/>
      <c r="ELC62" s="393"/>
      <c r="ELD62" s="393"/>
      <c r="ELE62" s="393"/>
      <c r="ELF62" s="393"/>
      <c r="ELG62" s="393"/>
      <c r="ELH62" s="393"/>
      <c r="ELI62" s="393"/>
      <c r="ELJ62" s="393"/>
      <c r="ELK62" s="393"/>
      <c r="ELL62" s="393"/>
      <c r="ELM62" s="393"/>
      <c r="ELN62" s="393"/>
      <c r="ELO62" s="393"/>
      <c r="ELP62" s="393"/>
      <c r="ELQ62" s="393"/>
      <c r="ELR62" s="393"/>
      <c r="ELS62" s="393"/>
      <c r="ELT62" s="393"/>
      <c r="ELU62" s="393"/>
      <c r="ELV62" s="393"/>
      <c r="ELW62" s="393"/>
      <c r="ELX62" s="393"/>
      <c r="ELY62" s="393"/>
      <c r="ELZ62" s="393"/>
      <c r="EMA62" s="393"/>
      <c r="EMB62" s="393"/>
      <c r="EMC62" s="393"/>
      <c r="EMD62" s="393"/>
      <c r="EME62" s="393"/>
      <c r="EMF62" s="393"/>
      <c r="EMG62" s="393"/>
      <c r="EMH62" s="393"/>
      <c r="EMI62" s="393"/>
      <c r="EMJ62" s="393"/>
      <c r="EMK62" s="393"/>
      <c r="EML62" s="393"/>
      <c r="EMM62" s="393"/>
      <c r="EMN62" s="393"/>
      <c r="EMO62" s="393"/>
      <c r="EMP62" s="393"/>
      <c r="EMQ62" s="393"/>
      <c r="EMR62" s="393"/>
      <c r="EMS62" s="393"/>
      <c r="EMT62" s="393"/>
      <c r="EMU62" s="393"/>
      <c r="EMV62" s="393"/>
      <c r="EMW62" s="393"/>
      <c r="EMX62" s="393"/>
      <c r="EMY62" s="393"/>
      <c r="EMZ62" s="393"/>
      <c r="ENA62" s="393"/>
      <c r="ENB62" s="393"/>
      <c r="ENC62" s="393"/>
      <c r="END62" s="393"/>
      <c r="ENE62" s="393"/>
      <c r="ENF62" s="393"/>
      <c r="ENG62" s="393"/>
      <c r="ENH62" s="393"/>
      <c r="ENI62" s="393"/>
      <c r="ENJ62" s="393"/>
      <c r="ENK62" s="393"/>
      <c r="ENL62" s="393"/>
      <c r="ENM62" s="393"/>
      <c r="ENN62" s="393"/>
      <c r="ENO62" s="393"/>
      <c r="ENP62" s="393"/>
      <c r="ENQ62" s="393"/>
      <c r="ENR62" s="393"/>
      <c r="ENS62" s="393"/>
      <c r="ENT62" s="393"/>
      <c r="ENU62" s="393"/>
      <c r="ENV62" s="393"/>
      <c r="ENW62" s="393"/>
      <c r="ENX62" s="393"/>
      <c r="ENY62" s="393"/>
      <c r="ENZ62" s="393"/>
      <c r="EOA62" s="393"/>
      <c r="EOB62" s="393"/>
      <c r="EOC62" s="393"/>
      <c r="EOD62" s="393"/>
      <c r="EOE62" s="393"/>
      <c r="EOF62" s="393"/>
      <c r="EOG62" s="393"/>
      <c r="EOH62" s="393"/>
      <c r="EOI62" s="393"/>
      <c r="EOJ62" s="393"/>
      <c r="EOK62" s="393"/>
      <c r="EOL62" s="393"/>
      <c r="EOM62" s="393"/>
      <c r="EON62" s="393"/>
      <c r="EOO62" s="393"/>
      <c r="EOP62" s="393"/>
      <c r="EOQ62" s="393"/>
      <c r="EOR62" s="393"/>
      <c r="EOS62" s="393"/>
      <c r="EOT62" s="393"/>
      <c r="EOU62" s="393"/>
      <c r="EOV62" s="393"/>
      <c r="EOW62" s="393"/>
      <c r="EOX62" s="393"/>
      <c r="EOY62" s="393"/>
      <c r="EOZ62" s="393"/>
      <c r="EPA62" s="393"/>
      <c r="EPB62" s="393"/>
      <c r="EPC62" s="393"/>
      <c r="EPD62" s="393"/>
      <c r="EPE62" s="393"/>
      <c r="EPF62" s="393"/>
      <c r="EPG62" s="393"/>
      <c r="EPH62" s="393"/>
      <c r="EPI62" s="393"/>
      <c r="EPJ62" s="393"/>
      <c r="EPK62" s="393"/>
      <c r="EPL62" s="393"/>
      <c r="EPM62" s="393"/>
      <c r="EPN62" s="393"/>
      <c r="EPO62" s="393"/>
      <c r="EPP62" s="393"/>
      <c r="EPQ62" s="393"/>
      <c r="EPR62" s="393"/>
      <c r="EPS62" s="393"/>
      <c r="EPT62" s="393"/>
      <c r="EPU62" s="393"/>
      <c r="EPV62" s="393"/>
      <c r="EPW62" s="393"/>
      <c r="EPX62" s="393"/>
      <c r="EPY62" s="393"/>
      <c r="EPZ62" s="393"/>
      <c r="EQA62" s="393"/>
      <c r="EQB62" s="393"/>
      <c r="EQC62" s="393"/>
      <c r="EQD62" s="393"/>
      <c r="EQE62" s="393"/>
      <c r="EQF62" s="393"/>
      <c r="EQG62" s="393"/>
      <c r="EQH62" s="393"/>
      <c r="EQI62" s="393"/>
      <c r="EQJ62" s="393"/>
      <c r="EQK62" s="393"/>
      <c r="EQL62" s="393"/>
      <c r="EQM62" s="393"/>
      <c r="EQN62" s="393"/>
      <c r="EQO62" s="393"/>
      <c r="EQP62" s="393"/>
      <c r="EQQ62" s="393"/>
      <c r="EQR62" s="393"/>
      <c r="EQS62" s="393"/>
      <c r="EQT62" s="393"/>
      <c r="EQU62" s="393"/>
      <c r="EQV62" s="393"/>
      <c r="EQW62" s="393"/>
      <c r="EQX62" s="393"/>
      <c r="EQY62" s="393"/>
      <c r="EQZ62" s="393"/>
      <c r="ERA62" s="393"/>
      <c r="ERB62" s="393"/>
      <c r="ERC62" s="393"/>
      <c r="ERD62" s="393"/>
      <c r="ERE62" s="393"/>
      <c r="ERF62" s="393"/>
      <c r="ERG62" s="393"/>
      <c r="ERH62" s="393"/>
      <c r="ERI62" s="393"/>
      <c r="ERJ62" s="393"/>
      <c r="ERK62" s="393"/>
      <c r="ERL62" s="393"/>
      <c r="ERM62" s="393"/>
      <c r="ERN62" s="393"/>
      <c r="ERO62" s="393"/>
      <c r="ERP62" s="393"/>
      <c r="ERQ62" s="393"/>
      <c r="ERR62" s="393"/>
      <c r="ERS62" s="393"/>
      <c r="ERT62" s="393"/>
      <c r="ERU62" s="393"/>
      <c r="ERV62" s="393"/>
      <c r="ERW62" s="393"/>
      <c r="ERX62" s="393"/>
      <c r="ERY62" s="393"/>
      <c r="ERZ62" s="393"/>
      <c r="ESA62" s="393"/>
      <c r="ESB62" s="393"/>
      <c r="ESC62" s="393"/>
      <c r="ESD62" s="393"/>
      <c r="ESE62" s="393"/>
      <c r="ESF62" s="393"/>
      <c r="ESG62" s="393"/>
      <c r="ESH62" s="393"/>
      <c r="ESI62" s="393"/>
      <c r="ESJ62" s="393"/>
      <c r="ESK62" s="393"/>
      <c r="ESL62" s="393"/>
      <c r="ESM62" s="393"/>
      <c r="ESN62" s="393"/>
      <c r="ESO62" s="393"/>
      <c r="ESP62" s="393"/>
      <c r="ESQ62" s="393"/>
      <c r="ESR62" s="393"/>
      <c r="ESS62" s="393"/>
      <c r="EST62" s="393"/>
      <c r="ESU62" s="393"/>
      <c r="ESV62" s="393"/>
      <c r="ESW62" s="393"/>
      <c r="ESX62" s="393"/>
      <c r="ESY62" s="393"/>
      <c r="ESZ62" s="393"/>
      <c r="ETA62" s="393"/>
      <c r="ETB62" s="393"/>
      <c r="ETC62" s="393"/>
      <c r="ETD62" s="393"/>
      <c r="ETE62" s="393"/>
      <c r="ETF62" s="393"/>
      <c r="ETG62" s="393"/>
      <c r="ETH62" s="393"/>
      <c r="ETI62" s="393"/>
      <c r="ETJ62" s="393"/>
      <c r="ETK62" s="393"/>
      <c r="ETL62" s="393"/>
      <c r="ETM62" s="393"/>
      <c r="ETN62" s="393"/>
      <c r="ETO62" s="393"/>
      <c r="ETP62" s="393"/>
      <c r="ETQ62" s="393"/>
      <c r="ETR62" s="393"/>
      <c r="ETS62" s="393"/>
      <c r="ETT62" s="393"/>
      <c r="ETU62" s="393"/>
      <c r="ETV62" s="393"/>
      <c r="ETW62" s="393"/>
      <c r="ETX62" s="393"/>
      <c r="ETY62" s="393"/>
      <c r="ETZ62" s="393"/>
      <c r="EUA62" s="393"/>
      <c r="EUB62" s="393"/>
      <c r="EUC62" s="393"/>
      <c r="EUD62" s="393"/>
      <c r="EUE62" s="393"/>
      <c r="EUF62" s="393"/>
      <c r="EUG62" s="393"/>
      <c r="EUH62" s="393"/>
      <c r="EUI62" s="393"/>
      <c r="EUJ62" s="393"/>
      <c r="EUK62" s="393"/>
      <c r="EUL62" s="393"/>
      <c r="EUM62" s="393"/>
      <c r="EUN62" s="393"/>
      <c r="EUO62" s="393"/>
      <c r="EUP62" s="393"/>
      <c r="EUQ62" s="393"/>
      <c r="EUR62" s="393"/>
      <c r="EUS62" s="393"/>
      <c r="EUT62" s="393"/>
      <c r="EUU62" s="393"/>
      <c r="EUV62" s="393"/>
      <c r="EUW62" s="393"/>
      <c r="EUX62" s="393"/>
      <c r="EUY62" s="393"/>
      <c r="EUZ62" s="393"/>
      <c r="EVA62" s="393"/>
      <c r="EVB62" s="393"/>
      <c r="EVC62" s="393"/>
      <c r="EVD62" s="393"/>
      <c r="EVE62" s="393"/>
      <c r="EVF62" s="393"/>
      <c r="EVG62" s="393"/>
      <c r="EVH62" s="393"/>
      <c r="EVI62" s="393"/>
      <c r="EVJ62" s="393"/>
      <c r="EVK62" s="393"/>
      <c r="EVL62" s="393"/>
      <c r="EVM62" s="393"/>
      <c r="EVN62" s="393"/>
      <c r="EVO62" s="393"/>
      <c r="EVP62" s="393"/>
      <c r="EVQ62" s="393"/>
      <c r="EVR62" s="393"/>
      <c r="EVS62" s="393"/>
      <c r="EVT62" s="393"/>
      <c r="EVU62" s="393"/>
      <c r="EVV62" s="393"/>
      <c r="EVW62" s="393"/>
      <c r="EVX62" s="393"/>
      <c r="EVY62" s="393"/>
      <c r="EVZ62" s="393"/>
      <c r="EWA62" s="393"/>
      <c r="EWB62" s="393"/>
      <c r="EWC62" s="393"/>
      <c r="EWD62" s="393"/>
      <c r="EWE62" s="393"/>
      <c r="EWF62" s="393"/>
      <c r="EWG62" s="393"/>
      <c r="EWH62" s="393"/>
      <c r="EWI62" s="393"/>
      <c r="EWJ62" s="393"/>
      <c r="EWK62" s="393"/>
      <c r="EWL62" s="393"/>
      <c r="EWM62" s="393"/>
      <c r="EWN62" s="393"/>
      <c r="EWO62" s="393"/>
      <c r="EWP62" s="393"/>
      <c r="EWQ62" s="393"/>
      <c r="EWR62" s="393"/>
      <c r="EWS62" s="393"/>
      <c r="EWT62" s="393"/>
      <c r="EWU62" s="393"/>
      <c r="EWV62" s="393"/>
      <c r="EWW62" s="393"/>
      <c r="EWX62" s="393"/>
      <c r="EWY62" s="393"/>
      <c r="EWZ62" s="393"/>
      <c r="EXA62" s="393"/>
      <c r="EXB62" s="393"/>
      <c r="EXC62" s="393"/>
      <c r="EXD62" s="393"/>
      <c r="EXE62" s="393"/>
      <c r="EXF62" s="393"/>
      <c r="EXG62" s="393"/>
      <c r="EXH62" s="393"/>
      <c r="EXI62" s="393"/>
      <c r="EXJ62" s="393"/>
      <c r="EXK62" s="393"/>
      <c r="EXL62" s="393"/>
      <c r="EXM62" s="393"/>
      <c r="EXN62" s="393"/>
      <c r="EXO62" s="393"/>
      <c r="EXP62" s="393"/>
      <c r="EXQ62" s="393"/>
      <c r="EXR62" s="393"/>
      <c r="EXS62" s="393"/>
      <c r="EXT62" s="393"/>
      <c r="EXU62" s="393"/>
      <c r="EXV62" s="393"/>
      <c r="EXW62" s="393"/>
      <c r="EXX62" s="393"/>
      <c r="EXY62" s="393"/>
      <c r="EXZ62" s="393"/>
      <c r="EYA62" s="393"/>
      <c r="EYB62" s="393"/>
      <c r="EYC62" s="393"/>
      <c r="EYD62" s="393"/>
      <c r="EYE62" s="393"/>
      <c r="EYF62" s="393"/>
      <c r="EYG62" s="393"/>
      <c r="EYH62" s="393"/>
      <c r="EYI62" s="393"/>
      <c r="EYJ62" s="393"/>
      <c r="EYK62" s="393"/>
      <c r="EYL62" s="393"/>
      <c r="EYM62" s="393"/>
      <c r="EYN62" s="393"/>
      <c r="EYO62" s="393"/>
      <c r="EYP62" s="393"/>
      <c r="EYQ62" s="393"/>
      <c r="EYR62" s="393"/>
      <c r="EYS62" s="393"/>
      <c r="EYT62" s="393"/>
      <c r="EYU62" s="393"/>
      <c r="EYV62" s="393"/>
      <c r="EYW62" s="393"/>
      <c r="EYX62" s="393"/>
      <c r="EYY62" s="393"/>
      <c r="EYZ62" s="393"/>
      <c r="EZA62" s="393"/>
      <c r="EZB62" s="393"/>
      <c r="EZC62" s="393"/>
      <c r="EZD62" s="393"/>
      <c r="EZE62" s="393"/>
      <c r="EZF62" s="393"/>
      <c r="EZG62" s="393"/>
      <c r="EZH62" s="393"/>
      <c r="EZI62" s="393"/>
      <c r="EZJ62" s="393"/>
      <c r="EZK62" s="393"/>
      <c r="EZL62" s="393"/>
      <c r="EZM62" s="393"/>
      <c r="EZN62" s="393"/>
      <c r="EZO62" s="393"/>
      <c r="EZP62" s="393"/>
      <c r="EZQ62" s="393"/>
      <c r="EZR62" s="393"/>
      <c r="EZS62" s="393"/>
      <c r="EZT62" s="393"/>
      <c r="EZU62" s="393"/>
      <c r="EZV62" s="393"/>
      <c r="EZW62" s="393"/>
      <c r="EZX62" s="393"/>
      <c r="EZY62" s="393"/>
      <c r="EZZ62" s="393"/>
      <c r="FAA62" s="393"/>
      <c r="FAB62" s="393"/>
      <c r="FAC62" s="393"/>
      <c r="FAD62" s="393"/>
      <c r="FAE62" s="393"/>
      <c r="FAF62" s="393"/>
      <c r="FAG62" s="393"/>
      <c r="FAH62" s="393"/>
      <c r="FAI62" s="393"/>
      <c r="FAJ62" s="393"/>
      <c r="FAK62" s="393"/>
      <c r="FAL62" s="393"/>
      <c r="FAM62" s="393"/>
      <c r="FAN62" s="393"/>
      <c r="FAO62" s="393"/>
      <c r="FAP62" s="393"/>
      <c r="FAQ62" s="393"/>
      <c r="FAR62" s="393"/>
      <c r="FAS62" s="393"/>
      <c r="FAT62" s="393"/>
      <c r="FAU62" s="393"/>
      <c r="FAV62" s="393"/>
      <c r="FAW62" s="393"/>
      <c r="FAX62" s="393"/>
      <c r="FAY62" s="393"/>
      <c r="FAZ62" s="393"/>
      <c r="FBA62" s="393"/>
      <c r="FBB62" s="393"/>
      <c r="FBC62" s="393"/>
      <c r="FBD62" s="393"/>
      <c r="FBE62" s="393"/>
      <c r="FBF62" s="393"/>
      <c r="FBG62" s="393"/>
      <c r="FBH62" s="393"/>
      <c r="FBI62" s="393"/>
      <c r="FBJ62" s="393"/>
      <c r="FBK62" s="393"/>
      <c r="FBL62" s="393"/>
      <c r="FBM62" s="393"/>
      <c r="FBN62" s="393"/>
      <c r="FBO62" s="393"/>
      <c r="FBP62" s="393"/>
      <c r="FBQ62" s="393"/>
      <c r="FBR62" s="393"/>
      <c r="FBS62" s="393"/>
      <c r="FBT62" s="393"/>
      <c r="FBU62" s="393"/>
      <c r="FBV62" s="393"/>
      <c r="FBW62" s="393"/>
      <c r="FBX62" s="393"/>
      <c r="FBY62" s="393"/>
      <c r="FBZ62" s="393"/>
      <c r="FCA62" s="393"/>
      <c r="FCB62" s="393"/>
      <c r="FCC62" s="393"/>
      <c r="FCD62" s="393"/>
      <c r="FCE62" s="393"/>
      <c r="FCF62" s="393"/>
      <c r="FCG62" s="393"/>
      <c r="FCH62" s="393"/>
      <c r="FCI62" s="393"/>
      <c r="FCJ62" s="393"/>
      <c r="FCK62" s="393"/>
      <c r="FCL62" s="393"/>
      <c r="FCM62" s="393"/>
      <c r="FCN62" s="393"/>
      <c r="FCO62" s="393"/>
      <c r="FCP62" s="393"/>
      <c r="FCQ62" s="393"/>
      <c r="FCR62" s="393"/>
      <c r="FCS62" s="393"/>
      <c r="FCT62" s="393"/>
      <c r="FCU62" s="393"/>
      <c r="FCV62" s="393"/>
      <c r="FCW62" s="393"/>
      <c r="FCX62" s="393"/>
      <c r="FCY62" s="393"/>
      <c r="FCZ62" s="393"/>
      <c r="FDA62" s="393"/>
      <c r="FDB62" s="393"/>
      <c r="FDC62" s="393"/>
      <c r="FDD62" s="393"/>
      <c r="FDE62" s="393"/>
      <c r="FDF62" s="393"/>
      <c r="FDG62" s="393"/>
      <c r="FDH62" s="393"/>
      <c r="FDI62" s="393"/>
      <c r="FDJ62" s="393"/>
      <c r="FDK62" s="393"/>
      <c r="FDL62" s="393"/>
      <c r="FDM62" s="393"/>
      <c r="FDN62" s="393"/>
      <c r="FDO62" s="393"/>
      <c r="FDP62" s="393"/>
      <c r="FDQ62" s="393"/>
      <c r="FDR62" s="393"/>
      <c r="FDS62" s="393"/>
      <c r="FDT62" s="393"/>
      <c r="FDU62" s="393"/>
      <c r="FDV62" s="393"/>
      <c r="FDW62" s="393"/>
      <c r="FDX62" s="393"/>
      <c r="FDY62" s="393"/>
      <c r="FDZ62" s="393"/>
      <c r="FEA62" s="393"/>
      <c r="FEB62" s="393"/>
      <c r="FEC62" s="393"/>
      <c r="FED62" s="393"/>
      <c r="FEE62" s="393"/>
      <c r="FEF62" s="393"/>
      <c r="FEG62" s="393"/>
      <c r="FEH62" s="393"/>
      <c r="FEI62" s="393"/>
      <c r="FEJ62" s="393"/>
      <c r="FEK62" s="393"/>
      <c r="FEL62" s="393"/>
      <c r="FEM62" s="393"/>
      <c r="FEN62" s="393"/>
      <c r="FEO62" s="393"/>
      <c r="FEP62" s="393"/>
      <c r="FEQ62" s="393"/>
      <c r="FER62" s="393"/>
      <c r="FES62" s="393"/>
      <c r="FET62" s="393"/>
      <c r="FEU62" s="393"/>
      <c r="FEV62" s="393"/>
      <c r="FEW62" s="393"/>
      <c r="FEX62" s="393"/>
      <c r="FEY62" s="393"/>
      <c r="FEZ62" s="393"/>
      <c r="FFA62" s="393"/>
      <c r="FFB62" s="393"/>
      <c r="FFC62" s="393"/>
      <c r="FFD62" s="393"/>
      <c r="FFE62" s="393"/>
      <c r="FFF62" s="393"/>
      <c r="FFG62" s="393"/>
      <c r="FFH62" s="393"/>
      <c r="FFI62" s="393"/>
      <c r="FFJ62" s="393"/>
      <c r="FFK62" s="393"/>
      <c r="FFL62" s="393"/>
      <c r="FFM62" s="393"/>
      <c r="FFN62" s="393"/>
      <c r="FFO62" s="393"/>
      <c r="FFP62" s="393"/>
      <c r="FFQ62" s="393"/>
      <c r="FFR62" s="393"/>
      <c r="FFS62" s="393"/>
      <c r="FFT62" s="393"/>
      <c r="FFU62" s="393"/>
      <c r="FFV62" s="393"/>
      <c r="FFW62" s="393"/>
      <c r="FFX62" s="393"/>
      <c r="FFY62" s="393"/>
      <c r="FFZ62" s="393"/>
      <c r="FGA62" s="393"/>
      <c r="FGB62" s="393"/>
      <c r="FGC62" s="393"/>
      <c r="FGD62" s="393"/>
      <c r="FGE62" s="393"/>
      <c r="FGF62" s="393"/>
      <c r="FGG62" s="393"/>
      <c r="FGH62" s="393"/>
      <c r="FGI62" s="393"/>
      <c r="FGJ62" s="393"/>
      <c r="FGK62" s="393"/>
      <c r="FGL62" s="393"/>
      <c r="FGM62" s="393"/>
      <c r="FGN62" s="393"/>
      <c r="FGO62" s="393"/>
      <c r="FGP62" s="393"/>
      <c r="FGQ62" s="393"/>
      <c r="FGR62" s="393"/>
      <c r="FGS62" s="393"/>
      <c r="FGT62" s="393"/>
      <c r="FGU62" s="393"/>
      <c r="FGV62" s="393"/>
      <c r="FGW62" s="393"/>
      <c r="FGX62" s="393"/>
      <c r="FGY62" s="393"/>
      <c r="FGZ62" s="393"/>
      <c r="FHA62" s="393"/>
      <c r="FHB62" s="393"/>
      <c r="FHC62" s="393"/>
      <c r="FHD62" s="393"/>
      <c r="FHE62" s="393"/>
      <c r="FHF62" s="393"/>
      <c r="FHG62" s="393"/>
      <c r="FHH62" s="393"/>
      <c r="FHI62" s="393"/>
      <c r="FHJ62" s="393"/>
      <c r="FHK62" s="393"/>
      <c r="FHL62" s="393"/>
      <c r="FHM62" s="393"/>
      <c r="FHN62" s="393"/>
      <c r="FHO62" s="393"/>
      <c r="FHP62" s="393"/>
      <c r="FHQ62" s="393"/>
      <c r="FHR62" s="393"/>
      <c r="FHS62" s="393"/>
      <c r="FHT62" s="393"/>
      <c r="FHU62" s="393"/>
      <c r="FHV62" s="393"/>
      <c r="FHW62" s="393"/>
      <c r="FHX62" s="393"/>
      <c r="FHY62" s="393"/>
      <c r="FHZ62" s="393"/>
      <c r="FIA62" s="393"/>
      <c r="FIB62" s="393"/>
      <c r="FIC62" s="393"/>
      <c r="FID62" s="393"/>
      <c r="FIE62" s="393"/>
      <c r="FIF62" s="393"/>
      <c r="FIG62" s="393"/>
      <c r="FIH62" s="393"/>
      <c r="FII62" s="393"/>
      <c r="FIJ62" s="393"/>
      <c r="FIK62" s="393"/>
      <c r="FIL62" s="393"/>
      <c r="FIM62" s="393"/>
      <c r="FIN62" s="393"/>
      <c r="FIO62" s="393"/>
      <c r="FIP62" s="393"/>
      <c r="FIQ62" s="393"/>
      <c r="FIR62" s="393"/>
      <c r="FIS62" s="393"/>
      <c r="FIT62" s="393"/>
      <c r="FIU62" s="393"/>
      <c r="FIV62" s="393"/>
      <c r="FIW62" s="393"/>
      <c r="FIX62" s="393"/>
      <c r="FIY62" s="393"/>
      <c r="FIZ62" s="393"/>
      <c r="FJA62" s="393"/>
      <c r="FJB62" s="393"/>
      <c r="FJC62" s="393"/>
      <c r="FJD62" s="393"/>
      <c r="FJE62" s="393"/>
      <c r="FJF62" s="393"/>
      <c r="FJG62" s="393"/>
      <c r="FJH62" s="393"/>
      <c r="FJI62" s="393"/>
      <c r="FJJ62" s="393"/>
      <c r="FJK62" s="393"/>
      <c r="FJL62" s="393"/>
      <c r="FJM62" s="393"/>
      <c r="FJN62" s="393"/>
      <c r="FJO62" s="393"/>
      <c r="FJP62" s="393"/>
      <c r="FJQ62" s="393"/>
      <c r="FJR62" s="393"/>
      <c r="FJS62" s="393"/>
      <c r="FJT62" s="393"/>
      <c r="FJU62" s="393"/>
      <c r="FJV62" s="393"/>
      <c r="FJW62" s="393"/>
      <c r="FJX62" s="393"/>
      <c r="FJY62" s="393"/>
      <c r="FJZ62" s="393"/>
      <c r="FKA62" s="393"/>
      <c r="FKB62" s="393"/>
      <c r="FKC62" s="393"/>
      <c r="FKD62" s="393"/>
      <c r="FKE62" s="393"/>
      <c r="FKF62" s="393"/>
      <c r="FKG62" s="393"/>
      <c r="FKH62" s="393"/>
      <c r="FKI62" s="393"/>
      <c r="FKJ62" s="393"/>
      <c r="FKK62" s="393"/>
      <c r="FKL62" s="393"/>
      <c r="FKM62" s="393"/>
      <c r="FKN62" s="393"/>
      <c r="FKO62" s="393"/>
      <c r="FKP62" s="393"/>
      <c r="FKQ62" s="393"/>
      <c r="FKR62" s="393"/>
      <c r="FKS62" s="393"/>
      <c r="FKT62" s="393"/>
      <c r="FKU62" s="393"/>
      <c r="FKV62" s="393"/>
      <c r="FKW62" s="393"/>
      <c r="FKX62" s="393"/>
      <c r="FKY62" s="393"/>
      <c r="FKZ62" s="393"/>
      <c r="FLA62" s="393"/>
      <c r="FLB62" s="393"/>
      <c r="FLC62" s="393"/>
      <c r="FLD62" s="393"/>
      <c r="FLE62" s="393"/>
      <c r="FLF62" s="393"/>
      <c r="FLG62" s="393"/>
      <c r="FLH62" s="393"/>
      <c r="FLI62" s="393"/>
      <c r="FLJ62" s="393"/>
      <c r="FLK62" s="393"/>
      <c r="FLL62" s="393"/>
      <c r="FLM62" s="393"/>
      <c r="FLN62" s="393"/>
      <c r="FLO62" s="393"/>
      <c r="FLP62" s="393"/>
      <c r="FLQ62" s="393"/>
      <c r="FLR62" s="393"/>
      <c r="FLS62" s="393"/>
      <c r="FLT62" s="393"/>
      <c r="FLU62" s="393"/>
      <c r="FLV62" s="393"/>
      <c r="FLW62" s="393"/>
      <c r="FLX62" s="393"/>
      <c r="FLY62" s="393"/>
      <c r="FLZ62" s="393"/>
      <c r="FMA62" s="393"/>
      <c r="FMB62" s="393"/>
      <c r="FMC62" s="393"/>
      <c r="FMD62" s="393"/>
      <c r="FME62" s="393"/>
      <c r="FMF62" s="393"/>
      <c r="FMG62" s="393"/>
      <c r="FMH62" s="393"/>
      <c r="FMI62" s="393"/>
      <c r="FMJ62" s="393"/>
      <c r="FMK62" s="393"/>
      <c r="FML62" s="393"/>
      <c r="FMM62" s="393"/>
      <c r="FMN62" s="393"/>
      <c r="FMO62" s="393"/>
      <c r="FMP62" s="393"/>
      <c r="FMQ62" s="393"/>
      <c r="FMR62" s="393"/>
      <c r="FMS62" s="393"/>
      <c r="FMT62" s="393"/>
      <c r="FMU62" s="393"/>
      <c r="FMV62" s="393"/>
      <c r="FMW62" s="393"/>
      <c r="FMX62" s="393"/>
      <c r="FMY62" s="393"/>
      <c r="FMZ62" s="393"/>
      <c r="FNA62" s="393"/>
      <c r="FNB62" s="393"/>
      <c r="FNC62" s="393"/>
      <c r="FND62" s="393"/>
      <c r="FNE62" s="393"/>
      <c r="FNF62" s="393"/>
      <c r="FNG62" s="393"/>
      <c r="FNH62" s="393"/>
      <c r="FNI62" s="393"/>
      <c r="FNJ62" s="393"/>
      <c r="FNK62" s="393"/>
      <c r="FNL62" s="393"/>
      <c r="FNM62" s="393"/>
      <c r="FNN62" s="393"/>
      <c r="FNO62" s="393"/>
      <c r="FNP62" s="393"/>
      <c r="FNQ62" s="393"/>
      <c r="FNR62" s="393"/>
      <c r="FNS62" s="393"/>
      <c r="FNT62" s="393"/>
      <c r="FNU62" s="393"/>
      <c r="FNV62" s="393"/>
      <c r="FNW62" s="393"/>
      <c r="FNX62" s="393"/>
      <c r="FNY62" s="393"/>
      <c r="FNZ62" s="393"/>
      <c r="FOA62" s="393"/>
      <c r="FOB62" s="393"/>
      <c r="FOC62" s="393"/>
      <c r="FOD62" s="393"/>
      <c r="FOE62" s="393"/>
      <c r="FOF62" s="393"/>
      <c r="FOG62" s="393"/>
      <c r="FOH62" s="393"/>
      <c r="FOI62" s="393"/>
      <c r="FOJ62" s="393"/>
      <c r="FOK62" s="393"/>
      <c r="FOL62" s="393"/>
      <c r="FOM62" s="393"/>
      <c r="FON62" s="393"/>
      <c r="FOO62" s="393"/>
      <c r="FOP62" s="393"/>
      <c r="FOQ62" s="393"/>
      <c r="FOR62" s="393"/>
      <c r="FOS62" s="393"/>
      <c r="FOT62" s="393"/>
      <c r="FOU62" s="393"/>
      <c r="FOV62" s="393"/>
      <c r="FOW62" s="393"/>
      <c r="FOX62" s="393"/>
      <c r="FOY62" s="393"/>
      <c r="FOZ62" s="393"/>
      <c r="FPA62" s="393"/>
      <c r="FPB62" s="393"/>
      <c r="FPC62" s="393"/>
      <c r="FPD62" s="393"/>
      <c r="FPE62" s="393"/>
      <c r="FPF62" s="393"/>
      <c r="FPG62" s="393"/>
      <c r="FPH62" s="393"/>
      <c r="FPI62" s="393"/>
      <c r="FPJ62" s="393"/>
      <c r="FPK62" s="393"/>
      <c r="FPL62" s="393"/>
      <c r="FPM62" s="393"/>
      <c r="FPN62" s="393"/>
      <c r="FPO62" s="393"/>
      <c r="FPP62" s="393"/>
      <c r="FPQ62" s="393"/>
      <c r="FPR62" s="393"/>
      <c r="FPS62" s="393"/>
      <c r="FPT62" s="393"/>
      <c r="FPU62" s="393"/>
      <c r="FPV62" s="393"/>
      <c r="FPW62" s="393"/>
      <c r="FPX62" s="393"/>
      <c r="FPY62" s="393"/>
      <c r="FPZ62" s="393"/>
      <c r="FQA62" s="393"/>
      <c r="FQB62" s="393"/>
      <c r="FQC62" s="393"/>
      <c r="FQD62" s="393"/>
      <c r="FQE62" s="393"/>
      <c r="FQF62" s="393"/>
      <c r="FQG62" s="393"/>
      <c r="FQH62" s="393"/>
      <c r="FQI62" s="393"/>
      <c r="FQJ62" s="393"/>
      <c r="FQK62" s="393"/>
      <c r="FQL62" s="393"/>
      <c r="FQM62" s="393"/>
      <c r="FQN62" s="393"/>
      <c r="FQO62" s="393"/>
      <c r="FQP62" s="393"/>
      <c r="FQQ62" s="393"/>
      <c r="FQR62" s="393"/>
      <c r="FQS62" s="393"/>
      <c r="FQT62" s="393"/>
      <c r="FQU62" s="393"/>
      <c r="FQV62" s="393"/>
      <c r="FQW62" s="393"/>
      <c r="FQX62" s="393"/>
      <c r="FQY62" s="393"/>
      <c r="FQZ62" s="393"/>
      <c r="FRA62" s="393"/>
      <c r="FRB62" s="393"/>
      <c r="FRC62" s="393"/>
      <c r="FRD62" s="393"/>
      <c r="FRE62" s="393"/>
      <c r="FRF62" s="393"/>
      <c r="FRG62" s="393"/>
      <c r="FRH62" s="393"/>
      <c r="FRI62" s="393"/>
      <c r="FRJ62" s="393"/>
      <c r="FRK62" s="393"/>
      <c r="FRL62" s="393"/>
      <c r="FRM62" s="393"/>
      <c r="FRN62" s="393"/>
      <c r="FRO62" s="393"/>
      <c r="FRP62" s="393"/>
      <c r="FRQ62" s="393"/>
      <c r="FRR62" s="393"/>
      <c r="FRS62" s="393"/>
      <c r="FRT62" s="393"/>
      <c r="FRU62" s="393"/>
      <c r="FRV62" s="393"/>
      <c r="FRW62" s="393"/>
      <c r="FRX62" s="393"/>
      <c r="FRY62" s="393"/>
      <c r="FRZ62" s="393"/>
      <c r="FSA62" s="393"/>
      <c r="FSB62" s="393"/>
      <c r="FSC62" s="393"/>
      <c r="FSD62" s="393"/>
      <c r="FSE62" s="393"/>
      <c r="FSF62" s="393"/>
      <c r="FSG62" s="393"/>
      <c r="FSH62" s="393"/>
      <c r="FSI62" s="393"/>
      <c r="FSJ62" s="393"/>
      <c r="FSK62" s="393"/>
      <c r="FSL62" s="393"/>
      <c r="FSM62" s="393"/>
      <c r="FSN62" s="393"/>
      <c r="FSO62" s="393"/>
      <c r="FSP62" s="393"/>
      <c r="FSQ62" s="393"/>
      <c r="FSR62" s="393"/>
      <c r="FSS62" s="393"/>
      <c r="FST62" s="393"/>
      <c r="FSU62" s="393"/>
      <c r="FSV62" s="393"/>
      <c r="FSW62" s="393"/>
      <c r="FSX62" s="393"/>
      <c r="FSY62" s="393"/>
      <c r="FSZ62" s="393"/>
      <c r="FTA62" s="393"/>
      <c r="FTB62" s="393"/>
      <c r="FTC62" s="393"/>
      <c r="FTD62" s="393"/>
      <c r="FTE62" s="393"/>
      <c r="FTF62" s="393"/>
      <c r="FTG62" s="393"/>
      <c r="FTH62" s="393"/>
      <c r="FTI62" s="393"/>
      <c r="FTJ62" s="393"/>
      <c r="FTK62" s="393"/>
      <c r="FTL62" s="393"/>
      <c r="FTM62" s="393"/>
      <c r="FTN62" s="393"/>
      <c r="FTO62" s="393"/>
      <c r="FTP62" s="393"/>
      <c r="FTQ62" s="393"/>
      <c r="FTR62" s="393"/>
      <c r="FTS62" s="393"/>
      <c r="FTT62" s="393"/>
      <c r="FTU62" s="393"/>
      <c r="FTV62" s="393"/>
      <c r="FTW62" s="393"/>
      <c r="FTX62" s="393"/>
      <c r="FTY62" s="393"/>
      <c r="FTZ62" s="393"/>
      <c r="FUA62" s="393"/>
      <c r="FUB62" s="393"/>
      <c r="FUC62" s="393"/>
      <c r="FUD62" s="393"/>
      <c r="FUE62" s="393"/>
      <c r="FUF62" s="393"/>
      <c r="FUG62" s="393"/>
      <c r="FUH62" s="393"/>
      <c r="FUI62" s="393"/>
      <c r="FUJ62" s="393"/>
      <c r="FUK62" s="393"/>
      <c r="FUL62" s="393"/>
      <c r="FUM62" s="393"/>
      <c r="FUN62" s="393"/>
      <c r="FUO62" s="393"/>
      <c r="FUP62" s="393"/>
      <c r="FUQ62" s="393"/>
      <c r="FUR62" s="393"/>
      <c r="FUS62" s="393"/>
      <c r="FUT62" s="393"/>
      <c r="FUU62" s="393"/>
      <c r="FUV62" s="393"/>
      <c r="FUW62" s="393"/>
      <c r="FUX62" s="393"/>
      <c r="FUY62" s="393"/>
      <c r="FUZ62" s="393"/>
      <c r="FVA62" s="393"/>
      <c r="FVB62" s="393"/>
      <c r="FVC62" s="393"/>
      <c r="FVD62" s="393"/>
      <c r="FVE62" s="393"/>
      <c r="FVF62" s="393"/>
      <c r="FVG62" s="393"/>
      <c r="FVH62" s="393"/>
      <c r="FVI62" s="393"/>
      <c r="FVJ62" s="393"/>
      <c r="FVK62" s="393"/>
      <c r="FVL62" s="393"/>
      <c r="FVM62" s="393"/>
      <c r="FVN62" s="393"/>
      <c r="FVO62" s="393"/>
      <c r="FVP62" s="393"/>
      <c r="FVQ62" s="393"/>
      <c r="FVR62" s="393"/>
      <c r="FVS62" s="393"/>
      <c r="FVT62" s="393"/>
      <c r="FVU62" s="393"/>
      <c r="FVV62" s="393"/>
      <c r="FVW62" s="393"/>
      <c r="FVX62" s="393"/>
      <c r="FVY62" s="393"/>
      <c r="FVZ62" s="393"/>
      <c r="FWA62" s="393"/>
      <c r="FWB62" s="393"/>
      <c r="FWC62" s="393"/>
      <c r="FWD62" s="393"/>
      <c r="FWE62" s="393"/>
      <c r="FWF62" s="393"/>
      <c r="FWG62" s="393"/>
      <c r="FWH62" s="393"/>
      <c r="FWI62" s="393"/>
      <c r="FWJ62" s="393"/>
      <c r="FWK62" s="393"/>
      <c r="FWL62" s="393"/>
      <c r="FWM62" s="393"/>
      <c r="FWN62" s="393"/>
      <c r="FWO62" s="393"/>
      <c r="FWP62" s="393"/>
      <c r="FWQ62" s="393"/>
      <c r="FWR62" s="393"/>
      <c r="FWS62" s="393"/>
      <c r="FWT62" s="393"/>
      <c r="FWU62" s="393"/>
      <c r="FWV62" s="393"/>
      <c r="FWW62" s="393"/>
      <c r="FWX62" s="393"/>
      <c r="FWY62" s="393"/>
      <c r="FWZ62" s="393"/>
      <c r="FXA62" s="393"/>
      <c r="FXB62" s="393"/>
      <c r="FXC62" s="393"/>
      <c r="FXD62" s="393"/>
      <c r="FXE62" s="393"/>
      <c r="FXF62" s="393"/>
      <c r="FXG62" s="393"/>
      <c r="FXH62" s="393"/>
      <c r="FXI62" s="393"/>
      <c r="FXJ62" s="393"/>
      <c r="FXK62" s="393"/>
      <c r="FXL62" s="393"/>
      <c r="FXM62" s="393"/>
      <c r="FXN62" s="393"/>
      <c r="FXO62" s="393"/>
      <c r="FXP62" s="393"/>
      <c r="FXQ62" s="393"/>
      <c r="FXR62" s="393"/>
      <c r="FXS62" s="393"/>
      <c r="FXT62" s="393"/>
      <c r="FXU62" s="393"/>
      <c r="FXV62" s="393"/>
      <c r="FXW62" s="393"/>
      <c r="FXX62" s="393"/>
      <c r="FXY62" s="393"/>
      <c r="FXZ62" s="393"/>
      <c r="FYA62" s="393"/>
      <c r="FYB62" s="393"/>
      <c r="FYC62" s="393"/>
      <c r="FYD62" s="393"/>
      <c r="FYE62" s="393"/>
      <c r="FYF62" s="393"/>
      <c r="FYG62" s="393"/>
      <c r="FYH62" s="393"/>
      <c r="FYI62" s="393"/>
      <c r="FYJ62" s="393"/>
      <c r="FYK62" s="393"/>
      <c r="FYL62" s="393"/>
      <c r="FYM62" s="393"/>
      <c r="FYN62" s="393"/>
      <c r="FYO62" s="393"/>
      <c r="FYP62" s="393"/>
      <c r="FYQ62" s="393"/>
      <c r="FYR62" s="393"/>
      <c r="FYS62" s="393"/>
      <c r="FYT62" s="393"/>
      <c r="FYU62" s="393"/>
      <c r="FYV62" s="393"/>
      <c r="FYW62" s="393"/>
      <c r="FYX62" s="393"/>
      <c r="FYY62" s="393"/>
      <c r="FYZ62" s="393"/>
      <c r="FZA62" s="393"/>
      <c r="FZB62" s="393"/>
      <c r="FZC62" s="393"/>
      <c r="FZD62" s="393"/>
      <c r="FZE62" s="393"/>
      <c r="FZF62" s="393"/>
      <c r="FZG62" s="393"/>
      <c r="FZH62" s="393"/>
      <c r="FZI62" s="393"/>
      <c r="FZJ62" s="393"/>
      <c r="FZK62" s="393"/>
      <c r="FZL62" s="393"/>
      <c r="FZM62" s="393"/>
      <c r="FZN62" s="393"/>
      <c r="FZO62" s="393"/>
      <c r="FZP62" s="393"/>
      <c r="FZQ62" s="393"/>
      <c r="FZR62" s="393"/>
      <c r="FZS62" s="393"/>
      <c r="FZT62" s="393"/>
      <c r="FZU62" s="393"/>
      <c r="FZV62" s="393"/>
      <c r="FZW62" s="393"/>
      <c r="FZX62" s="393"/>
      <c r="FZY62" s="393"/>
      <c r="FZZ62" s="393"/>
      <c r="GAA62" s="393"/>
      <c r="GAB62" s="393"/>
      <c r="GAC62" s="393"/>
      <c r="GAD62" s="393"/>
      <c r="GAE62" s="393"/>
      <c r="GAF62" s="393"/>
      <c r="GAG62" s="393"/>
      <c r="GAH62" s="393"/>
      <c r="GAI62" s="393"/>
      <c r="GAJ62" s="393"/>
      <c r="GAK62" s="393"/>
      <c r="GAL62" s="393"/>
      <c r="GAM62" s="393"/>
      <c r="GAN62" s="393"/>
      <c r="GAO62" s="393"/>
      <c r="GAP62" s="393"/>
      <c r="GAQ62" s="393"/>
      <c r="GAR62" s="393"/>
      <c r="GAS62" s="393"/>
      <c r="GAT62" s="393"/>
      <c r="GAU62" s="393"/>
      <c r="GAV62" s="393"/>
      <c r="GAW62" s="393"/>
      <c r="GAX62" s="393"/>
      <c r="GAY62" s="393"/>
      <c r="GAZ62" s="393"/>
      <c r="GBA62" s="393"/>
      <c r="GBB62" s="393"/>
      <c r="GBC62" s="393"/>
      <c r="GBD62" s="393"/>
      <c r="GBE62" s="393"/>
      <c r="GBF62" s="393"/>
      <c r="GBG62" s="393"/>
      <c r="GBH62" s="393"/>
      <c r="GBI62" s="393"/>
      <c r="GBJ62" s="393"/>
      <c r="GBK62" s="393"/>
      <c r="GBL62" s="393"/>
      <c r="GBM62" s="393"/>
      <c r="GBN62" s="393"/>
      <c r="GBO62" s="393"/>
      <c r="GBP62" s="393"/>
      <c r="GBQ62" s="393"/>
      <c r="GBR62" s="393"/>
      <c r="GBS62" s="393"/>
      <c r="GBT62" s="393"/>
      <c r="GBU62" s="393"/>
      <c r="GBV62" s="393"/>
      <c r="GBW62" s="393"/>
      <c r="GBX62" s="393"/>
      <c r="GBY62" s="393"/>
      <c r="GBZ62" s="393"/>
      <c r="GCA62" s="393"/>
      <c r="GCB62" s="393"/>
      <c r="GCC62" s="393"/>
      <c r="GCD62" s="393"/>
      <c r="GCE62" s="393"/>
      <c r="GCF62" s="393"/>
      <c r="GCG62" s="393"/>
      <c r="GCH62" s="393"/>
      <c r="GCI62" s="393"/>
      <c r="GCJ62" s="393"/>
      <c r="GCK62" s="393"/>
      <c r="GCL62" s="393"/>
      <c r="GCM62" s="393"/>
      <c r="GCN62" s="393"/>
      <c r="GCO62" s="393"/>
      <c r="GCP62" s="393"/>
      <c r="GCQ62" s="393"/>
      <c r="GCR62" s="393"/>
      <c r="GCS62" s="393"/>
      <c r="GCT62" s="393"/>
      <c r="GCU62" s="393"/>
      <c r="GCV62" s="393"/>
      <c r="GCW62" s="393"/>
      <c r="GCX62" s="393"/>
      <c r="GCY62" s="393"/>
      <c r="GCZ62" s="393"/>
      <c r="GDA62" s="393"/>
      <c r="GDB62" s="393"/>
      <c r="GDC62" s="393"/>
      <c r="GDD62" s="393"/>
      <c r="GDE62" s="393"/>
      <c r="GDF62" s="393"/>
      <c r="GDG62" s="393"/>
      <c r="GDH62" s="393"/>
      <c r="GDI62" s="393"/>
      <c r="GDJ62" s="393"/>
      <c r="GDK62" s="393"/>
      <c r="GDL62" s="393"/>
      <c r="GDM62" s="393"/>
      <c r="GDN62" s="393"/>
      <c r="GDO62" s="393"/>
      <c r="GDP62" s="393"/>
      <c r="GDQ62" s="393"/>
      <c r="GDR62" s="393"/>
      <c r="GDS62" s="393"/>
      <c r="GDT62" s="393"/>
      <c r="GDU62" s="393"/>
      <c r="GDV62" s="393"/>
      <c r="GDW62" s="393"/>
      <c r="GDX62" s="393"/>
      <c r="GDY62" s="393"/>
      <c r="GDZ62" s="393"/>
      <c r="GEA62" s="393"/>
      <c r="GEB62" s="393"/>
      <c r="GEC62" s="393"/>
      <c r="GED62" s="393"/>
      <c r="GEE62" s="393"/>
      <c r="GEF62" s="393"/>
      <c r="GEG62" s="393"/>
      <c r="GEH62" s="393"/>
      <c r="GEI62" s="393"/>
      <c r="GEJ62" s="393"/>
      <c r="GEK62" s="393"/>
      <c r="GEL62" s="393"/>
      <c r="GEM62" s="393"/>
      <c r="GEN62" s="393"/>
      <c r="GEO62" s="393"/>
      <c r="GEP62" s="393"/>
      <c r="GEQ62" s="393"/>
      <c r="GER62" s="393"/>
      <c r="GES62" s="393"/>
      <c r="GET62" s="393"/>
      <c r="GEU62" s="393"/>
      <c r="GEV62" s="393"/>
      <c r="GEW62" s="393"/>
      <c r="GEX62" s="393"/>
      <c r="GEY62" s="393"/>
      <c r="GEZ62" s="393"/>
      <c r="GFA62" s="393"/>
      <c r="GFB62" s="393"/>
      <c r="GFC62" s="393"/>
      <c r="GFD62" s="393"/>
      <c r="GFE62" s="393"/>
      <c r="GFF62" s="393"/>
      <c r="GFG62" s="393"/>
      <c r="GFH62" s="393"/>
      <c r="GFI62" s="393"/>
      <c r="GFJ62" s="393"/>
      <c r="GFK62" s="393"/>
      <c r="GFL62" s="393"/>
      <c r="GFM62" s="393"/>
      <c r="GFN62" s="393"/>
      <c r="GFO62" s="393"/>
      <c r="GFP62" s="393"/>
      <c r="GFQ62" s="393"/>
      <c r="GFR62" s="393"/>
      <c r="GFS62" s="393"/>
      <c r="GFT62" s="393"/>
      <c r="GFU62" s="393"/>
      <c r="GFV62" s="393"/>
      <c r="GFW62" s="393"/>
      <c r="GFX62" s="393"/>
      <c r="GFY62" s="393"/>
      <c r="GFZ62" s="393"/>
      <c r="GGA62" s="393"/>
      <c r="GGB62" s="393"/>
      <c r="GGC62" s="393"/>
      <c r="GGD62" s="393"/>
      <c r="GGE62" s="393"/>
      <c r="GGF62" s="393"/>
      <c r="GGG62" s="393"/>
      <c r="GGH62" s="393"/>
      <c r="GGI62" s="393"/>
      <c r="GGJ62" s="393"/>
      <c r="GGK62" s="393"/>
      <c r="GGL62" s="393"/>
      <c r="GGM62" s="393"/>
      <c r="GGN62" s="393"/>
      <c r="GGO62" s="393"/>
      <c r="GGP62" s="393"/>
      <c r="GGQ62" s="393"/>
      <c r="GGR62" s="393"/>
      <c r="GGS62" s="393"/>
      <c r="GGT62" s="393"/>
      <c r="GGU62" s="393"/>
      <c r="GGV62" s="393"/>
      <c r="GGW62" s="393"/>
      <c r="GGX62" s="393"/>
      <c r="GGY62" s="393"/>
      <c r="GGZ62" s="393"/>
      <c r="GHA62" s="393"/>
      <c r="GHB62" s="393"/>
      <c r="GHC62" s="393"/>
      <c r="GHD62" s="393"/>
      <c r="GHE62" s="393"/>
      <c r="GHF62" s="393"/>
      <c r="GHG62" s="393"/>
      <c r="GHH62" s="393"/>
      <c r="GHI62" s="393"/>
      <c r="GHJ62" s="393"/>
      <c r="GHK62" s="393"/>
      <c r="GHL62" s="393"/>
      <c r="GHM62" s="393"/>
      <c r="GHN62" s="393"/>
      <c r="GHO62" s="393"/>
      <c r="GHP62" s="393"/>
      <c r="GHQ62" s="393"/>
      <c r="GHR62" s="393"/>
      <c r="GHS62" s="393"/>
      <c r="GHT62" s="393"/>
      <c r="GHU62" s="393"/>
      <c r="GHV62" s="393"/>
      <c r="GHW62" s="393"/>
      <c r="GHX62" s="393"/>
      <c r="GHY62" s="393"/>
      <c r="GHZ62" s="393"/>
      <c r="GIA62" s="393"/>
      <c r="GIB62" s="393"/>
      <c r="GIC62" s="393"/>
      <c r="GID62" s="393"/>
      <c r="GIE62" s="393"/>
      <c r="GIF62" s="393"/>
      <c r="GIG62" s="393"/>
      <c r="GIH62" s="393"/>
      <c r="GII62" s="393"/>
      <c r="GIJ62" s="393"/>
      <c r="GIK62" s="393"/>
      <c r="GIL62" s="393"/>
      <c r="GIM62" s="393"/>
      <c r="GIN62" s="393"/>
      <c r="GIO62" s="393"/>
      <c r="GIP62" s="393"/>
      <c r="GIQ62" s="393"/>
      <c r="GIR62" s="393"/>
      <c r="GIS62" s="393"/>
      <c r="GIT62" s="393"/>
      <c r="GIU62" s="393"/>
      <c r="GIV62" s="393"/>
      <c r="GIW62" s="393"/>
      <c r="GIX62" s="393"/>
      <c r="GIY62" s="393"/>
      <c r="GIZ62" s="393"/>
      <c r="GJA62" s="393"/>
      <c r="GJB62" s="393"/>
      <c r="GJC62" s="393"/>
      <c r="GJD62" s="393"/>
      <c r="GJE62" s="393"/>
      <c r="GJF62" s="393"/>
      <c r="GJG62" s="393"/>
      <c r="GJH62" s="393"/>
      <c r="GJI62" s="393"/>
      <c r="GJJ62" s="393"/>
      <c r="GJK62" s="393"/>
      <c r="GJL62" s="393"/>
      <c r="GJM62" s="393"/>
      <c r="GJN62" s="393"/>
      <c r="GJO62" s="393"/>
      <c r="GJP62" s="393"/>
      <c r="GJQ62" s="393"/>
      <c r="GJR62" s="393"/>
      <c r="GJS62" s="393"/>
      <c r="GJT62" s="393"/>
      <c r="GJU62" s="393"/>
      <c r="GJV62" s="393"/>
      <c r="GJW62" s="393"/>
      <c r="GJX62" s="393"/>
      <c r="GJY62" s="393"/>
      <c r="GJZ62" s="393"/>
      <c r="GKA62" s="393"/>
      <c r="GKB62" s="393"/>
      <c r="GKC62" s="393"/>
      <c r="GKD62" s="393"/>
      <c r="GKE62" s="393"/>
      <c r="GKF62" s="393"/>
      <c r="GKG62" s="393"/>
      <c r="GKH62" s="393"/>
      <c r="GKI62" s="393"/>
      <c r="GKJ62" s="393"/>
      <c r="GKK62" s="393"/>
      <c r="GKL62" s="393"/>
      <c r="GKM62" s="393"/>
      <c r="GKN62" s="393"/>
      <c r="GKO62" s="393"/>
      <c r="GKP62" s="393"/>
      <c r="GKQ62" s="393"/>
      <c r="GKR62" s="393"/>
      <c r="GKS62" s="393"/>
      <c r="GKT62" s="393"/>
      <c r="GKU62" s="393"/>
      <c r="GKV62" s="393"/>
      <c r="GKW62" s="393"/>
      <c r="GKX62" s="393"/>
      <c r="GKY62" s="393"/>
      <c r="GKZ62" s="393"/>
      <c r="GLA62" s="393"/>
      <c r="GLB62" s="393"/>
      <c r="GLC62" s="393"/>
      <c r="GLD62" s="393"/>
      <c r="GLE62" s="393"/>
      <c r="GLF62" s="393"/>
      <c r="GLG62" s="393"/>
      <c r="GLH62" s="393"/>
      <c r="GLI62" s="393"/>
      <c r="GLJ62" s="393"/>
      <c r="GLK62" s="393"/>
      <c r="GLL62" s="393"/>
      <c r="GLM62" s="393"/>
      <c r="GLN62" s="393"/>
      <c r="GLO62" s="393"/>
      <c r="GLP62" s="393"/>
      <c r="GLQ62" s="393"/>
      <c r="GLR62" s="393"/>
      <c r="GLS62" s="393"/>
      <c r="GLT62" s="393"/>
      <c r="GLU62" s="393"/>
      <c r="GLV62" s="393"/>
      <c r="GLW62" s="393"/>
      <c r="GLX62" s="393"/>
      <c r="GLY62" s="393"/>
      <c r="GLZ62" s="393"/>
      <c r="GMA62" s="393"/>
      <c r="GMB62" s="393"/>
      <c r="GMC62" s="393"/>
      <c r="GMD62" s="393"/>
      <c r="GME62" s="393"/>
      <c r="GMF62" s="393"/>
      <c r="GMG62" s="393"/>
      <c r="GMH62" s="393"/>
      <c r="GMI62" s="393"/>
      <c r="GMJ62" s="393"/>
      <c r="GMK62" s="393"/>
      <c r="GML62" s="393"/>
      <c r="GMM62" s="393"/>
      <c r="GMN62" s="393"/>
      <c r="GMO62" s="393"/>
      <c r="GMP62" s="393"/>
      <c r="GMQ62" s="393"/>
      <c r="GMR62" s="393"/>
      <c r="GMS62" s="393"/>
      <c r="GMT62" s="393"/>
      <c r="GMU62" s="393"/>
      <c r="GMV62" s="393"/>
      <c r="GMW62" s="393"/>
      <c r="GMX62" s="393"/>
      <c r="GMY62" s="393"/>
      <c r="GMZ62" s="393"/>
      <c r="GNA62" s="393"/>
      <c r="GNB62" s="393"/>
      <c r="GNC62" s="393"/>
      <c r="GND62" s="393"/>
      <c r="GNE62" s="393"/>
      <c r="GNF62" s="393"/>
      <c r="GNG62" s="393"/>
      <c r="GNH62" s="393"/>
      <c r="GNI62" s="393"/>
      <c r="GNJ62" s="393"/>
      <c r="GNK62" s="393"/>
      <c r="GNL62" s="393"/>
      <c r="GNM62" s="393"/>
      <c r="GNN62" s="393"/>
      <c r="GNO62" s="393"/>
      <c r="GNP62" s="393"/>
      <c r="GNQ62" s="393"/>
      <c r="GNR62" s="393"/>
      <c r="GNS62" s="393"/>
      <c r="GNT62" s="393"/>
      <c r="GNU62" s="393"/>
      <c r="GNV62" s="393"/>
      <c r="GNW62" s="393"/>
      <c r="GNX62" s="393"/>
      <c r="GNY62" s="393"/>
      <c r="GNZ62" s="393"/>
      <c r="GOA62" s="393"/>
      <c r="GOB62" s="393"/>
      <c r="GOC62" s="393"/>
      <c r="GOD62" s="393"/>
      <c r="GOE62" s="393"/>
      <c r="GOF62" s="393"/>
      <c r="GOG62" s="393"/>
      <c r="GOH62" s="393"/>
      <c r="GOI62" s="393"/>
      <c r="GOJ62" s="393"/>
      <c r="GOK62" s="393"/>
      <c r="GOL62" s="393"/>
      <c r="GOM62" s="393"/>
      <c r="GON62" s="393"/>
      <c r="GOO62" s="393"/>
      <c r="GOP62" s="393"/>
      <c r="GOQ62" s="393"/>
      <c r="GOR62" s="393"/>
      <c r="GOS62" s="393"/>
      <c r="GOT62" s="393"/>
      <c r="GOU62" s="393"/>
      <c r="GOV62" s="393"/>
      <c r="GOW62" s="393"/>
      <c r="GOX62" s="393"/>
      <c r="GOY62" s="393"/>
      <c r="GOZ62" s="393"/>
      <c r="GPA62" s="393"/>
      <c r="GPB62" s="393"/>
      <c r="GPC62" s="393"/>
      <c r="GPD62" s="393"/>
      <c r="GPE62" s="393"/>
      <c r="GPF62" s="393"/>
      <c r="GPG62" s="393"/>
      <c r="GPH62" s="393"/>
      <c r="GPI62" s="393"/>
      <c r="GPJ62" s="393"/>
      <c r="GPK62" s="393"/>
      <c r="GPL62" s="393"/>
      <c r="GPM62" s="393"/>
      <c r="GPN62" s="393"/>
      <c r="GPO62" s="393"/>
      <c r="GPP62" s="393"/>
      <c r="GPQ62" s="393"/>
      <c r="GPR62" s="393"/>
      <c r="GPS62" s="393"/>
      <c r="GPT62" s="393"/>
      <c r="GPU62" s="393"/>
      <c r="GPV62" s="393"/>
      <c r="GPW62" s="393"/>
      <c r="GPX62" s="393"/>
      <c r="GPY62" s="393"/>
      <c r="GPZ62" s="393"/>
      <c r="GQA62" s="393"/>
      <c r="GQB62" s="393"/>
      <c r="GQC62" s="393"/>
      <c r="GQD62" s="393"/>
      <c r="GQE62" s="393"/>
      <c r="GQF62" s="393"/>
      <c r="GQG62" s="393"/>
      <c r="GQH62" s="393"/>
      <c r="GQI62" s="393"/>
      <c r="GQJ62" s="393"/>
      <c r="GQK62" s="393"/>
      <c r="GQL62" s="393"/>
      <c r="GQM62" s="393"/>
      <c r="GQN62" s="393"/>
      <c r="GQO62" s="393"/>
      <c r="GQP62" s="393"/>
      <c r="GQQ62" s="393"/>
      <c r="GQR62" s="393"/>
      <c r="GQS62" s="393"/>
      <c r="GQT62" s="393"/>
      <c r="GQU62" s="393"/>
      <c r="GQV62" s="393"/>
      <c r="GQW62" s="393"/>
      <c r="GQX62" s="393"/>
      <c r="GQY62" s="393"/>
      <c r="GQZ62" s="393"/>
      <c r="GRA62" s="393"/>
      <c r="GRB62" s="393"/>
      <c r="GRC62" s="393"/>
      <c r="GRD62" s="393"/>
      <c r="GRE62" s="393"/>
      <c r="GRF62" s="393"/>
      <c r="GRG62" s="393"/>
      <c r="GRH62" s="393"/>
      <c r="GRI62" s="393"/>
      <c r="GRJ62" s="393"/>
      <c r="GRK62" s="393"/>
      <c r="GRL62" s="393"/>
      <c r="GRM62" s="393"/>
      <c r="GRN62" s="393"/>
      <c r="GRO62" s="393"/>
      <c r="GRP62" s="393"/>
      <c r="GRQ62" s="393"/>
      <c r="GRR62" s="393"/>
      <c r="GRS62" s="393"/>
      <c r="GRT62" s="393"/>
      <c r="GRU62" s="393"/>
      <c r="GRV62" s="393"/>
      <c r="GRW62" s="393"/>
      <c r="GRX62" s="393"/>
      <c r="GRY62" s="393"/>
      <c r="GRZ62" s="393"/>
      <c r="GSA62" s="393"/>
      <c r="GSB62" s="393"/>
      <c r="GSC62" s="393"/>
      <c r="GSD62" s="393"/>
      <c r="GSE62" s="393"/>
      <c r="GSF62" s="393"/>
      <c r="GSG62" s="393"/>
      <c r="GSH62" s="393"/>
      <c r="GSI62" s="393"/>
      <c r="GSJ62" s="393"/>
      <c r="GSK62" s="393"/>
      <c r="GSL62" s="393"/>
      <c r="GSM62" s="393"/>
      <c r="GSN62" s="393"/>
      <c r="GSO62" s="393"/>
      <c r="GSP62" s="393"/>
      <c r="GSQ62" s="393"/>
      <c r="GSR62" s="393"/>
      <c r="GSS62" s="393"/>
      <c r="GST62" s="393"/>
      <c r="GSU62" s="393"/>
      <c r="GSV62" s="393"/>
      <c r="GSW62" s="393"/>
      <c r="GSX62" s="393"/>
      <c r="GSY62" s="393"/>
      <c r="GSZ62" s="393"/>
      <c r="GTA62" s="393"/>
      <c r="GTB62" s="393"/>
      <c r="GTC62" s="393"/>
      <c r="GTD62" s="393"/>
      <c r="GTE62" s="393"/>
      <c r="GTF62" s="393"/>
      <c r="GTG62" s="393"/>
      <c r="GTH62" s="393"/>
      <c r="GTI62" s="393"/>
      <c r="GTJ62" s="393"/>
      <c r="GTK62" s="393"/>
      <c r="GTL62" s="393"/>
      <c r="GTM62" s="393"/>
      <c r="GTN62" s="393"/>
      <c r="GTO62" s="393"/>
      <c r="GTP62" s="393"/>
      <c r="GTQ62" s="393"/>
      <c r="GTR62" s="393"/>
      <c r="GTS62" s="393"/>
      <c r="GTT62" s="393"/>
      <c r="GTU62" s="393"/>
      <c r="GTV62" s="393"/>
      <c r="GTW62" s="393"/>
      <c r="GTX62" s="393"/>
      <c r="GTY62" s="393"/>
      <c r="GTZ62" s="393"/>
      <c r="GUA62" s="393"/>
      <c r="GUB62" s="393"/>
      <c r="GUC62" s="393"/>
      <c r="GUD62" s="393"/>
      <c r="GUE62" s="393"/>
      <c r="GUF62" s="393"/>
      <c r="GUG62" s="393"/>
      <c r="GUH62" s="393"/>
      <c r="GUI62" s="393"/>
      <c r="GUJ62" s="393"/>
      <c r="GUK62" s="393"/>
      <c r="GUL62" s="393"/>
      <c r="GUM62" s="393"/>
      <c r="GUN62" s="393"/>
      <c r="GUO62" s="393"/>
      <c r="GUP62" s="393"/>
      <c r="GUQ62" s="393"/>
      <c r="GUR62" s="393"/>
      <c r="GUS62" s="393"/>
      <c r="GUT62" s="393"/>
      <c r="GUU62" s="393"/>
      <c r="GUV62" s="393"/>
      <c r="GUW62" s="393"/>
      <c r="GUX62" s="393"/>
      <c r="GUY62" s="393"/>
      <c r="GUZ62" s="393"/>
      <c r="GVA62" s="393"/>
      <c r="GVB62" s="393"/>
      <c r="GVC62" s="393"/>
      <c r="GVD62" s="393"/>
      <c r="GVE62" s="393"/>
      <c r="GVF62" s="393"/>
      <c r="GVG62" s="393"/>
      <c r="GVH62" s="393"/>
      <c r="GVI62" s="393"/>
      <c r="GVJ62" s="393"/>
      <c r="GVK62" s="393"/>
      <c r="GVL62" s="393"/>
      <c r="GVM62" s="393"/>
      <c r="GVN62" s="393"/>
      <c r="GVO62" s="393"/>
      <c r="GVP62" s="393"/>
      <c r="GVQ62" s="393"/>
      <c r="GVR62" s="393"/>
      <c r="GVS62" s="393"/>
      <c r="GVT62" s="393"/>
      <c r="GVU62" s="393"/>
      <c r="GVV62" s="393"/>
      <c r="GVW62" s="393"/>
      <c r="GVX62" s="393"/>
      <c r="GVY62" s="393"/>
      <c r="GVZ62" s="393"/>
      <c r="GWA62" s="393"/>
      <c r="GWB62" s="393"/>
      <c r="GWC62" s="393"/>
      <c r="GWD62" s="393"/>
      <c r="GWE62" s="393"/>
      <c r="GWF62" s="393"/>
      <c r="GWG62" s="393"/>
      <c r="GWH62" s="393"/>
      <c r="GWI62" s="393"/>
      <c r="GWJ62" s="393"/>
      <c r="GWK62" s="393"/>
      <c r="GWL62" s="393"/>
      <c r="GWM62" s="393"/>
      <c r="GWN62" s="393"/>
      <c r="GWO62" s="393"/>
      <c r="GWP62" s="393"/>
      <c r="GWQ62" s="393"/>
      <c r="GWR62" s="393"/>
      <c r="GWS62" s="393"/>
      <c r="GWT62" s="393"/>
      <c r="GWU62" s="393"/>
      <c r="GWV62" s="393"/>
      <c r="GWW62" s="393"/>
      <c r="GWX62" s="393"/>
      <c r="GWY62" s="393"/>
      <c r="GWZ62" s="393"/>
      <c r="GXA62" s="393"/>
      <c r="GXB62" s="393"/>
      <c r="GXC62" s="393"/>
      <c r="GXD62" s="393"/>
      <c r="GXE62" s="393"/>
      <c r="GXF62" s="393"/>
      <c r="GXG62" s="393"/>
      <c r="GXH62" s="393"/>
      <c r="GXI62" s="393"/>
      <c r="GXJ62" s="393"/>
      <c r="GXK62" s="393"/>
      <c r="GXL62" s="393"/>
      <c r="GXM62" s="393"/>
      <c r="GXN62" s="393"/>
      <c r="GXO62" s="393"/>
      <c r="GXP62" s="393"/>
      <c r="GXQ62" s="393"/>
      <c r="GXR62" s="393"/>
      <c r="GXS62" s="393"/>
      <c r="GXT62" s="393"/>
      <c r="GXU62" s="393"/>
      <c r="GXV62" s="393"/>
      <c r="GXW62" s="393"/>
      <c r="GXX62" s="393"/>
      <c r="GXY62" s="393"/>
      <c r="GXZ62" s="393"/>
      <c r="GYA62" s="393"/>
      <c r="GYB62" s="393"/>
      <c r="GYC62" s="393"/>
      <c r="GYD62" s="393"/>
      <c r="GYE62" s="393"/>
      <c r="GYF62" s="393"/>
      <c r="GYG62" s="393"/>
      <c r="GYH62" s="393"/>
      <c r="GYI62" s="393"/>
      <c r="GYJ62" s="393"/>
      <c r="GYK62" s="393"/>
      <c r="GYL62" s="393"/>
      <c r="GYM62" s="393"/>
      <c r="GYN62" s="393"/>
      <c r="GYO62" s="393"/>
      <c r="GYP62" s="393"/>
      <c r="GYQ62" s="393"/>
      <c r="GYR62" s="393"/>
      <c r="GYS62" s="393"/>
      <c r="GYT62" s="393"/>
      <c r="GYU62" s="393"/>
      <c r="GYV62" s="393"/>
      <c r="GYW62" s="393"/>
      <c r="GYX62" s="393"/>
      <c r="GYY62" s="393"/>
      <c r="GYZ62" s="393"/>
      <c r="GZA62" s="393"/>
      <c r="GZB62" s="393"/>
      <c r="GZC62" s="393"/>
      <c r="GZD62" s="393"/>
      <c r="GZE62" s="393"/>
      <c r="GZF62" s="393"/>
      <c r="GZG62" s="393"/>
      <c r="GZH62" s="393"/>
      <c r="GZI62" s="393"/>
      <c r="GZJ62" s="393"/>
      <c r="GZK62" s="393"/>
      <c r="GZL62" s="393"/>
      <c r="GZM62" s="393"/>
      <c r="GZN62" s="393"/>
      <c r="GZO62" s="393"/>
      <c r="GZP62" s="393"/>
      <c r="GZQ62" s="393"/>
      <c r="GZR62" s="393"/>
      <c r="GZS62" s="393"/>
      <c r="GZT62" s="393"/>
      <c r="GZU62" s="393"/>
      <c r="GZV62" s="393"/>
      <c r="GZW62" s="393"/>
      <c r="GZX62" s="393"/>
      <c r="GZY62" s="393"/>
      <c r="GZZ62" s="393"/>
      <c r="HAA62" s="393"/>
      <c r="HAB62" s="393"/>
      <c r="HAC62" s="393"/>
      <c r="HAD62" s="393"/>
      <c r="HAE62" s="393"/>
      <c r="HAF62" s="393"/>
      <c r="HAG62" s="393"/>
      <c r="HAH62" s="393"/>
      <c r="HAI62" s="393"/>
      <c r="HAJ62" s="393"/>
      <c r="HAK62" s="393"/>
      <c r="HAL62" s="393"/>
      <c r="HAM62" s="393"/>
      <c r="HAN62" s="393"/>
      <c r="HAO62" s="393"/>
      <c r="HAP62" s="393"/>
      <c r="HAQ62" s="393"/>
      <c r="HAR62" s="393"/>
      <c r="HAS62" s="393"/>
      <c r="HAT62" s="393"/>
      <c r="HAU62" s="393"/>
      <c r="HAV62" s="393"/>
      <c r="HAW62" s="393"/>
      <c r="HAX62" s="393"/>
      <c r="HAY62" s="393"/>
      <c r="HAZ62" s="393"/>
      <c r="HBA62" s="393"/>
      <c r="HBB62" s="393"/>
      <c r="HBC62" s="393"/>
      <c r="HBD62" s="393"/>
      <c r="HBE62" s="393"/>
      <c r="HBF62" s="393"/>
      <c r="HBG62" s="393"/>
      <c r="HBH62" s="393"/>
      <c r="HBI62" s="393"/>
      <c r="HBJ62" s="393"/>
      <c r="HBK62" s="393"/>
      <c r="HBL62" s="393"/>
      <c r="HBM62" s="393"/>
      <c r="HBN62" s="393"/>
      <c r="HBO62" s="393"/>
      <c r="HBP62" s="393"/>
      <c r="HBQ62" s="393"/>
      <c r="HBR62" s="393"/>
      <c r="HBS62" s="393"/>
      <c r="HBT62" s="393"/>
      <c r="HBU62" s="393"/>
      <c r="HBV62" s="393"/>
      <c r="HBW62" s="393"/>
      <c r="HBX62" s="393"/>
      <c r="HBY62" s="393"/>
      <c r="HBZ62" s="393"/>
      <c r="HCA62" s="393"/>
      <c r="HCB62" s="393"/>
      <c r="HCC62" s="393"/>
      <c r="HCD62" s="393"/>
      <c r="HCE62" s="393"/>
      <c r="HCF62" s="393"/>
      <c r="HCG62" s="393"/>
      <c r="HCH62" s="393"/>
      <c r="HCI62" s="393"/>
      <c r="HCJ62" s="393"/>
      <c r="HCK62" s="393"/>
      <c r="HCL62" s="393"/>
      <c r="HCM62" s="393"/>
      <c r="HCN62" s="393"/>
      <c r="HCO62" s="393"/>
      <c r="HCP62" s="393"/>
      <c r="HCQ62" s="393"/>
      <c r="HCR62" s="393"/>
      <c r="HCS62" s="393"/>
      <c r="HCT62" s="393"/>
      <c r="HCU62" s="393"/>
      <c r="HCV62" s="393"/>
      <c r="HCW62" s="393"/>
      <c r="HCX62" s="393"/>
      <c r="HCY62" s="393"/>
      <c r="HCZ62" s="393"/>
      <c r="HDA62" s="393"/>
      <c r="HDB62" s="393"/>
      <c r="HDC62" s="393"/>
      <c r="HDD62" s="393"/>
      <c r="HDE62" s="393"/>
      <c r="HDF62" s="393"/>
      <c r="HDG62" s="393"/>
      <c r="HDH62" s="393"/>
      <c r="HDI62" s="393"/>
      <c r="HDJ62" s="393"/>
      <c r="HDK62" s="393"/>
      <c r="HDL62" s="393"/>
      <c r="HDM62" s="393"/>
      <c r="HDN62" s="393"/>
      <c r="HDO62" s="393"/>
      <c r="HDP62" s="393"/>
      <c r="HDQ62" s="393"/>
      <c r="HDR62" s="393"/>
      <c r="HDS62" s="393"/>
      <c r="HDT62" s="393"/>
      <c r="HDU62" s="393"/>
      <c r="HDV62" s="393"/>
      <c r="HDW62" s="393"/>
      <c r="HDX62" s="393"/>
      <c r="HDY62" s="393"/>
      <c r="HDZ62" s="393"/>
      <c r="HEA62" s="393"/>
      <c r="HEB62" s="393"/>
      <c r="HEC62" s="393"/>
      <c r="HED62" s="393"/>
      <c r="HEE62" s="393"/>
      <c r="HEF62" s="393"/>
      <c r="HEG62" s="393"/>
      <c r="HEH62" s="393"/>
      <c r="HEI62" s="393"/>
      <c r="HEJ62" s="393"/>
      <c r="HEK62" s="393"/>
      <c r="HEL62" s="393"/>
      <c r="HEM62" s="393"/>
      <c r="HEN62" s="393"/>
      <c r="HEO62" s="393"/>
      <c r="HEP62" s="393"/>
      <c r="HEQ62" s="393"/>
      <c r="HER62" s="393"/>
      <c r="HES62" s="393"/>
      <c r="HET62" s="393"/>
      <c r="HEU62" s="393"/>
      <c r="HEV62" s="393"/>
      <c r="HEW62" s="393"/>
      <c r="HEX62" s="393"/>
      <c r="HEY62" s="393"/>
      <c r="HEZ62" s="393"/>
      <c r="HFA62" s="393"/>
      <c r="HFB62" s="393"/>
      <c r="HFC62" s="393"/>
      <c r="HFD62" s="393"/>
      <c r="HFE62" s="393"/>
      <c r="HFF62" s="393"/>
      <c r="HFG62" s="393"/>
      <c r="HFH62" s="393"/>
      <c r="HFI62" s="393"/>
      <c r="HFJ62" s="393"/>
      <c r="HFK62" s="393"/>
      <c r="HFL62" s="393"/>
      <c r="HFM62" s="393"/>
      <c r="HFN62" s="393"/>
      <c r="HFO62" s="393"/>
      <c r="HFP62" s="393"/>
      <c r="HFQ62" s="393"/>
      <c r="HFR62" s="393"/>
      <c r="HFS62" s="393"/>
      <c r="HFT62" s="393"/>
      <c r="HFU62" s="393"/>
      <c r="HFV62" s="393"/>
      <c r="HFW62" s="393"/>
      <c r="HFX62" s="393"/>
      <c r="HFY62" s="393"/>
      <c r="HFZ62" s="393"/>
      <c r="HGA62" s="393"/>
      <c r="HGB62" s="393"/>
      <c r="HGC62" s="393"/>
      <c r="HGD62" s="393"/>
      <c r="HGE62" s="393"/>
      <c r="HGF62" s="393"/>
      <c r="HGG62" s="393"/>
      <c r="HGH62" s="393"/>
      <c r="HGI62" s="393"/>
      <c r="HGJ62" s="393"/>
      <c r="HGK62" s="393"/>
      <c r="HGL62" s="393"/>
      <c r="HGM62" s="393"/>
      <c r="HGN62" s="393"/>
      <c r="HGO62" s="393"/>
      <c r="HGP62" s="393"/>
      <c r="HGQ62" s="393"/>
      <c r="HGR62" s="393"/>
      <c r="HGS62" s="393"/>
      <c r="HGT62" s="393"/>
      <c r="HGU62" s="393"/>
      <c r="HGV62" s="393"/>
      <c r="HGW62" s="393"/>
      <c r="HGX62" s="393"/>
      <c r="HGY62" s="393"/>
      <c r="HGZ62" s="393"/>
      <c r="HHA62" s="393"/>
      <c r="HHB62" s="393"/>
      <c r="HHC62" s="393"/>
      <c r="HHD62" s="393"/>
      <c r="HHE62" s="393"/>
      <c r="HHF62" s="393"/>
      <c r="HHG62" s="393"/>
      <c r="HHH62" s="393"/>
      <c r="HHI62" s="393"/>
      <c r="HHJ62" s="393"/>
      <c r="HHK62" s="393"/>
      <c r="HHL62" s="393"/>
      <c r="HHM62" s="393"/>
      <c r="HHN62" s="393"/>
      <c r="HHO62" s="393"/>
      <c r="HHP62" s="393"/>
      <c r="HHQ62" s="393"/>
      <c r="HHR62" s="393"/>
      <c r="HHS62" s="393"/>
      <c r="HHT62" s="393"/>
      <c r="HHU62" s="393"/>
      <c r="HHV62" s="393"/>
      <c r="HHW62" s="393"/>
      <c r="HHX62" s="393"/>
      <c r="HHY62" s="393"/>
      <c r="HHZ62" s="393"/>
      <c r="HIA62" s="393"/>
      <c r="HIB62" s="393"/>
      <c r="HIC62" s="393"/>
      <c r="HID62" s="393"/>
      <c r="HIE62" s="393"/>
      <c r="HIF62" s="393"/>
      <c r="HIG62" s="393"/>
      <c r="HIH62" s="393"/>
      <c r="HII62" s="393"/>
      <c r="HIJ62" s="393"/>
      <c r="HIK62" s="393"/>
      <c r="HIL62" s="393"/>
      <c r="HIM62" s="393"/>
      <c r="HIN62" s="393"/>
      <c r="HIO62" s="393"/>
      <c r="HIP62" s="393"/>
      <c r="HIQ62" s="393"/>
      <c r="HIR62" s="393"/>
      <c r="HIS62" s="393"/>
      <c r="HIT62" s="393"/>
      <c r="HIU62" s="393"/>
      <c r="HIV62" s="393"/>
      <c r="HIW62" s="393"/>
      <c r="HIX62" s="393"/>
      <c r="HIY62" s="393"/>
      <c r="HIZ62" s="393"/>
      <c r="HJA62" s="393"/>
      <c r="HJB62" s="393"/>
      <c r="HJC62" s="393"/>
      <c r="HJD62" s="393"/>
      <c r="HJE62" s="393"/>
      <c r="HJF62" s="393"/>
      <c r="HJG62" s="393"/>
      <c r="HJH62" s="393"/>
      <c r="HJI62" s="393"/>
      <c r="HJJ62" s="393"/>
      <c r="HJK62" s="393"/>
      <c r="HJL62" s="393"/>
      <c r="HJM62" s="393"/>
      <c r="HJN62" s="393"/>
      <c r="HJO62" s="393"/>
      <c r="HJP62" s="393"/>
      <c r="HJQ62" s="393"/>
      <c r="HJR62" s="393"/>
      <c r="HJS62" s="393"/>
      <c r="HJT62" s="393"/>
      <c r="HJU62" s="393"/>
      <c r="HJV62" s="393"/>
      <c r="HJW62" s="393"/>
      <c r="HJX62" s="393"/>
      <c r="HJY62" s="393"/>
      <c r="HJZ62" s="393"/>
      <c r="HKA62" s="393"/>
      <c r="HKB62" s="393"/>
      <c r="HKC62" s="393"/>
      <c r="HKD62" s="393"/>
      <c r="HKE62" s="393"/>
      <c r="HKF62" s="393"/>
      <c r="HKG62" s="393"/>
      <c r="HKH62" s="393"/>
      <c r="HKI62" s="393"/>
      <c r="HKJ62" s="393"/>
      <c r="HKK62" s="393"/>
      <c r="HKL62" s="393"/>
      <c r="HKM62" s="393"/>
      <c r="HKN62" s="393"/>
      <c r="HKO62" s="393"/>
      <c r="HKP62" s="393"/>
      <c r="HKQ62" s="393"/>
      <c r="HKR62" s="393"/>
      <c r="HKS62" s="393"/>
      <c r="HKT62" s="393"/>
      <c r="HKU62" s="393"/>
      <c r="HKV62" s="393"/>
      <c r="HKW62" s="393"/>
      <c r="HKX62" s="393"/>
      <c r="HKY62" s="393"/>
      <c r="HKZ62" s="393"/>
      <c r="HLA62" s="393"/>
      <c r="HLB62" s="393"/>
      <c r="HLC62" s="393"/>
      <c r="HLD62" s="393"/>
      <c r="HLE62" s="393"/>
      <c r="HLF62" s="393"/>
      <c r="HLG62" s="393"/>
      <c r="HLH62" s="393"/>
      <c r="HLI62" s="393"/>
      <c r="HLJ62" s="393"/>
      <c r="HLK62" s="393"/>
      <c r="HLL62" s="393"/>
      <c r="HLM62" s="393"/>
      <c r="HLN62" s="393"/>
      <c r="HLO62" s="393"/>
      <c r="HLP62" s="393"/>
      <c r="HLQ62" s="393"/>
      <c r="HLR62" s="393"/>
      <c r="HLS62" s="393"/>
      <c r="HLT62" s="393"/>
      <c r="HLU62" s="393"/>
      <c r="HLV62" s="393"/>
      <c r="HLW62" s="393"/>
      <c r="HLX62" s="393"/>
      <c r="HLY62" s="393"/>
      <c r="HLZ62" s="393"/>
      <c r="HMA62" s="393"/>
      <c r="HMB62" s="393"/>
      <c r="HMC62" s="393"/>
      <c r="HMD62" s="393"/>
      <c r="HME62" s="393"/>
      <c r="HMF62" s="393"/>
      <c r="HMG62" s="393"/>
      <c r="HMH62" s="393"/>
      <c r="HMI62" s="393"/>
      <c r="HMJ62" s="393"/>
      <c r="HMK62" s="393"/>
      <c r="HML62" s="393"/>
      <c r="HMM62" s="393"/>
      <c r="HMN62" s="393"/>
      <c r="HMO62" s="393"/>
      <c r="HMP62" s="393"/>
      <c r="HMQ62" s="393"/>
      <c r="HMR62" s="393"/>
      <c r="HMS62" s="393"/>
      <c r="HMT62" s="393"/>
      <c r="HMU62" s="393"/>
      <c r="HMV62" s="393"/>
      <c r="HMW62" s="393"/>
      <c r="HMX62" s="393"/>
      <c r="HMY62" s="393"/>
      <c r="HMZ62" s="393"/>
      <c r="HNA62" s="393"/>
      <c r="HNB62" s="393"/>
      <c r="HNC62" s="393"/>
      <c r="HND62" s="393"/>
      <c r="HNE62" s="393"/>
      <c r="HNF62" s="393"/>
      <c r="HNG62" s="393"/>
      <c r="HNH62" s="393"/>
      <c r="HNI62" s="393"/>
      <c r="HNJ62" s="393"/>
      <c r="HNK62" s="393"/>
      <c r="HNL62" s="393"/>
      <c r="HNM62" s="393"/>
      <c r="HNN62" s="393"/>
      <c r="HNO62" s="393"/>
      <c r="HNP62" s="393"/>
      <c r="HNQ62" s="393"/>
      <c r="HNR62" s="393"/>
      <c r="HNS62" s="393"/>
      <c r="HNT62" s="393"/>
      <c r="HNU62" s="393"/>
      <c r="HNV62" s="393"/>
      <c r="HNW62" s="393"/>
      <c r="HNX62" s="393"/>
      <c r="HNY62" s="393"/>
      <c r="HNZ62" s="393"/>
      <c r="HOA62" s="393"/>
      <c r="HOB62" s="393"/>
      <c r="HOC62" s="393"/>
      <c r="HOD62" s="393"/>
      <c r="HOE62" s="393"/>
      <c r="HOF62" s="393"/>
      <c r="HOG62" s="393"/>
      <c r="HOH62" s="393"/>
      <c r="HOI62" s="393"/>
      <c r="HOJ62" s="393"/>
      <c r="HOK62" s="393"/>
      <c r="HOL62" s="393"/>
      <c r="HOM62" s="393"/>
      <c r="HON62" s="393"/>
      <c r="HOO62" s="393"/>
      <c r="HOP62" s="393"/>
      <c r="HOQ62" s="393"/>
      <c r="HOR62" s="393"/>
      <c r="HOS62" s="393"/>
      <c r="HOT62" s="393"/>
      <c r="HOU62" s="393"/>
      <c r="HOV62" s="393"/>
      <c r="HOW62" s="393"/>
      <c r="HOX62" s="393"/>
      <c r="HOY62" s="393"/>
      <c r="HOZ62" s="393"/>
      <c r="HPA62" s="393"/>
      <c r="HPB62" s="393"/>
      <c r="HPC62" s="393"/>
      <c r="HPD62" s="393"/>
      <c r="HPE62" s="393"/>
      <c r="HPF62" s="393"/>
      <c r="HPG62" s="393"/>
      <c r="HPH62" s="393"/>
      <c r="HPI62" s="393"/>
      <c r="HPJ62" s="393"/>
      <c r="HPK62" s="393"/>
      <c r="HPL62" s="393"/>
      <c r="HPM62" s="393"/>
      <c r="HPN62" s="393"/>
      <c r="HPO62" s="393"/>
      <c r="HPP62" s="393"/>
      <c r="HPQ62" s="393"/>
      <c r="HPR62" s="393"/>
      <c r="HPS62" s="393"/>
      <c r="HPT62" s="393"/>
      <c r="HPU62" s="393"/>
      <c r="HPV62" s="393"/>
      <c r="HPW62" s="393"/>
      <c r="HPX62" s="393"/>
      <c r="HPY62" s="393"/>
      <c r="HPZ62" s="393"/>
      <c r="HQA62" s="393"/>
      <c r="HQB62" s="393"/>
      <c r="HQC62" s="393"/>
      <c r="HQD62" s="393"/>
      <c r="HQE62" s="393"/>
      <c r="HQF62" s="393"/>
      <c r="HQG62" s="393"/>
      <c r="HQH62" s="393"/>
      <c r="HQI62" s="393"/>
      <c r="HQJ62" s="393"/>
      <c r="HQK62" s="393"/>
      <c r="HQL62" s="393"/>
      <c r="HQM62" s="393"/>
      <c r="HQN62" s="393"/>
      <c r="HQO62" s="393"/>
      <c r="HQP62" s="393"/>
      <c r="HQQ62" s="393"/>
      <c r="HQR62" s="393"/>
      <c r="HQS62" s="393"/>
      <c r="HQT62" s="393"/>
      <c r="HQU62" s="393"/>
      <c r="HQV62" s="393"/>
      <c r="HQW62" s="393"/>
      <c r="HQX62" s="393"/>
      <c r="HQY62" s="393"/>
      <c r="HQZ62" s="393"/>
      <c r="HRA62" s="393"/>
      <c r="HRB62" s="393"/>
      <c r="HRC62" s="393"/>
      <c r="HRD62" s="393"/>
      <c r="HRE62" s="393"/>
      <c r="HRF62" s="393"/>
      <c r="HRG62" s="393"/>
      <c r="HRH62" s="393"/>
      <c r="HRI62" s="393"/>
      <c r="HRJ62" s="393"/>
      <c r="HRK62" s="393"/>
      <c r="HRL62" s="393"/>
      <c r="HRM62" s="393"/>
      <c r="HRN62" s="393"/>
      <c r="HRO62" s="393"/>
      <c r="HRP62" s="393"/>
      <c r="HRQ62" s="393"/>
      <c r="HRR62" s="393"/>
      <c r="HRS62" s="393"/>
      <c r="HRT62" s="393"/>
      <c r="HRU62" s="393"/>
      <c r="HRV62" s="393"/>
      <c r="HRW62" s="393"/>
      <c r="HRX62" s="393"/>
      <c r="HRY62" s="393"/>
      <c r="HRZ62" s="393"/>
      <c r="HSA62" s="393"/>
      <c r="HSB62" s="393"/>
      <c r="HSC62" s="393"/>
      <c r="HSD62" s="393"/>
      <c r="HSE62" s="393"/>
      <c r="HSF62" s="393"/>
      <c r="HSG62" s="393"/>
      <c r="HSH62" s="393"/>
      <c r="HSI62" s="393"/>
      <c r="HSJ62" s="393"/>
      <c r="HSK62" s="393"/>
      <c r="HSL62" s="393"/>
      <c r="HSM62" s="393"/>
      <c r="HSN62" s="393"/>
      <c r="HSO62" s="393"/>
      <c r="HSP62" s="393"/>
      <c r="HSQ62" s="393"/>
      <c r="HSR62" s="393"/>
      <c r="HSS62" s="393"/>
      <c r="HST62" s="393"/>
      <c r="HSU62" s="393"/>
      <c r="HSV62" s="393"/>
      <c r="HSW62" s="393"/>
      <c r="HSX62" s="393"/>
      <c r="HSY62" s="393"/>
      <c r="HSZ62" s="393"/>
      <c r="HTA62" s="393"/>
      <c r="HTB62" s="393"/>
      <c r="HTC62" s="393"/>
      <c r="HTD62" s="393"/>
      <c r="HTE62" s="393"/>
      <c r="HTF62" s="393"/>
      <c r="HTG62" s="393"/>
      <c r="HTH62" s="393"/>
      <c r="HTI62" s="393"/>
      <c r="HTJ62" s="393"/>
      <c r="HTK62" s="393"/>
      <c r="HTL62" s="393"/>
      <c r="HTM62" s="393"/>
      <c r="HTN62" s="393"/>
      <c r="HTO62" s="393"/>
      <c r="HTP62" s="393"/>
      <c r="HTQ62" s="393"/>
      <c r="HTR62" s="393"/>
      <c r="HTS62" s="393"/>
      <c r="HTT62" s="393"/>
      <c r="HTU62" s="393"/>
      <c r="HTV62" s="393"/>
      <c r="HTW62" s="393"/>
      <c r="HTX62" s="393"/>
      <c r="HTY62" s="393"/>
      <c r="HTZ62" s="393"/>
      <c r="HUA62" s="393"/>
      <c r="HUB62" s="393"/>
      <c r="HUC62" s="393"/>
      <c r="HUD62" s="393"/>
      <c r="HUE62" s="393"/>
      <c r="HUF62" s="393"/>
      <c r="HUG62" s="393"/>
      <c r="HUH62" s="393"/>
      <c r="HUI62" s="393"/>
      <c r="HUJ62" s="393"/>
      <c r="HUK62" s="393"/>
      <c r="HUL62" s="393"/>
      <c r="HUM62" s="393"/>
      <c r="HUN62" s="393"/>
      <c r="HUO62" s="393"/>
      <c r="HUP62" s="393"/>
      <c r="HUQ62" s="393"/>
      <c r="HUR62" s="393"/>
      <c r="HUS62" s="393"/>
      <c r="HUT62" s="393"/>
      <c r="HUU62" s="393"/>
      <c r="HUV62" s="393"/>
      <c r="HUW62" s="393"/>
      <c r="HUX62" s="393"/>
      <c r="HUY62" s="393"/>
      <c r="HUZ62" s="393"/>
      <c r="HVA62" s="393"/>
      <c r="HVB62" s="393"/>
      <c r="HVC62" s="393"/>
      <c r="HVD62" s="393"/>
      <c r="HVE62" s="393"/>
      <c r="HVF62" s="393"/>
      <c r="HVG62" s="393"/>
      <c r="HVH62" s="393"/>
      <c r="HVI62" s="393"/>
      <c r="HVJ62" s="393"/>
      <c r="HVK62" s="393"/>
      <c r="HVL62" s="393"/>
      <c r="HVM62" s="393"/>
      <c r="HVN62" s="393"/>
      <c r="HVO62" s="393"/>
      <c r="HVP62" s="393"/>
      <c r="HVQ62" s="393"/>
      <c r="HVR62" s="393"/>
      <c r="HVS62" s="393"/>
      <c r="HVT62" s="393"/>
      <c r="HVU62" s="393"/>
      <c r="HVV62" s="393"/>
      <c r="HVW62" s="393"/>
      <c r="HVX62" s="393"/>
      <c r="HVY62" s="393"/>
      <c r="HVZ62" s="393"/>
      <c r="HWA62" s="393"/>
      <c r="HWB62" s="393"/>
      <c r="HWC62" s="393"/>
      <c r="HWD62" s="393"/>
      <c r="HWE62" s="393"/>
      <c r="HWF62" s="393"/>
      <c r="HWG62" s="393"/>
      <c r="HWH62" s="393"/>
      <c r="HWI62" s="393"/>
      <c r="HWJ62" s="393"/>
      <c r="HWK62" s="393"/>
      <c r="HWL62" s="393"/>
      <c r="HWM62" s="393"/>
      <c r="HWN62" s="393"/>
      <c r="HWO62" s="393"/>
      <c r="HWP62" s="393"/>
      <c r="HWQ62" s="393"/>
      <c r="HWR62" s="393"/>
      <c r="HWS62" s="393"/>
      <c r="HWT62" s="393"/>
      <c r="HWU62" s="393"/>
      <c r="HWV62" s="393"/>
      <c r="HWW62" s="393"/>
      <c r="HWX62" s="393"/>
      <c r="HWY62" s="393"/>
      <c r="HWZ62" s="393"/>
      <c r="HXA62" s="393"/>
      <c r="HXB62" s="393"/>
      <c r="HXC62" s="393"/>
      <c r="HXD62" s="393"/>
      <c r="HXE62" s="393"/>
      <c r="HXF62" s="393"/>
      <c r="HXG62" s="393"/>
      <c r="HXH62" s="393"/>
      <c r="HXI62" s="393"/>
      <c r="HXJ62" s="393"/>
      <c r="HXK62" s="393"/>
      <c r="HXL62" s="393"/>
      <c r="HXM62" s="393"/>
      <c r="HXN62" s="393"/>
      <c r="HXO62" s="393"/>
      <c r="HXP62" s="393"/>
      <c r="HXQ62" s="393"/>
      <c r="HXR62" s="393"/>
      <c r="HXS62" s="393"/>
      <c r="HXT62" s="393"/>
      <c r="HXU62" s="393"/>
      <c r="HXV62" s="393"/>
      <c r="HXW62" s="393"/>
      <c r="HXX62" s="393"/>
      <c r="HXY62" s="393"/>
      <c r="HXZ62" s="393"/>
      <c r="HYA62" s="393"/>
      <c r="HYB62" s="393"/>
      <c r="HYC62" s="393"/>
      <c r="HYD62" s="393"/>
      <c r="HYE62" s="393"/>
      <c r="HYF62" s="393"/>
      <c r="HYG62" s="393"/>
      <c r="HYH62" s="393"/>
      <c r="HYI62" s="393"/>
      <c r="HYJ62" s="393"/>
      <c r="HYK62" s="393"/>
      <c r="HYL62" s="393"/>
      <c r="HYM62" s="393"/>
      <c r="HYN62" s="393"/>
      <c r="HYO62" s="393"/>
      <c r="HYP62" s="393"/>
      <c r="HYQ62" s="393"/>
      <c r="HYR62" s="393"/>
      <c r="HYS62" s="393"/>
      <c r="HYT62" s="393"/>
      <c r="HYU62" s="393"/>
      <c r="HYV62" s="393"/>
      <c r="HYW62" s="393"/>
      <c r="HYX62" s="393"/>
      <c r="HYY62" s="393"/>
      <c r="HYZ62" s="393"/>
      <c r="HZA62" s="393"/>
      <c r="HZB62" s="393"/>
      <c r="HZC62" s="393"/>
      <c r="HZD62" s="393"/>
      <c r="HZE62" s="393"/>
      <c r="HZF62" s="393"/>
      <c r="HZG62" s="393"/>
      <c r="HZH62" s="393"/>
      <c r="HZI62" s="393"/>
      <c r="HZJ62" s="393"/>
      <c r="HZK62" s="393"/>
      <c r="HZL62" s="393"/>
      <c r="HZM62" s="393"/>
      <c r="HZN62" s="393"/>
      <c r="HZO62" s="393"/>
      <c r="HZP62" s="393"/>
      <c r="HZQ62" s="393"/>
      <c r="HZR62" s="393"/>
      <c r="HZS62" s="393"/>
      <c r="HZT62" s="393"/>
      <c r="HZU62" s="393"/>
      <c r="HZV62" s="393"/>
      <c r="HZW62" s="393"/>
      <c r="HZX62" s="393"/>
      <c r="HZY62" s="393"/>
      <c r="HZZ62" s="393"/>
      <c r="IAA62" s="393"/>
      <c r="IAB62" s="393"/>
      <c r="IAC62" s="393"/>
      <c r="IAD62" s="393"/>
      <c r="IAE62" s="393"/>
      <c r="IAF62" s="393"/>
      <c r="IAG62" s="393"/>
      <c r="IAH62" s="393"/>
      <c r="IAI62" s="393"/>
      <c r="IAJ62" s="393"/>
      <c r="IAK62" s="393"/>
      <c r="IAL62" s="393"/>
      <c r="IAM62" s="393"/>
      <c r="IAN62" s="393"/>
      <c r="IAO62" s="393"/>
      <c r="IAP62" s="393"/>
      <c r="IAQ62" s="393"/>
      <c r="IAR62" s="393"/>
      <c r="IAS62" s="393"/>
      <c r="IAT62" s="393"/>
      <c r="IAU62" s="393"/>
      <c r="IAV62" s="393"/>
      <c r="IAW62" s="393"/>
      <c r="IAX62" s="393"/>
      <c r="IAY62" s="393"/>
      <c r="IAZ62" s="393"/>
      <c r="IBA62" s="393"/>
      <c r="IBB62" s="393"/>
      <c r="IBC62" s="393"/>
      <c r="IBD62" s="393"/>
      <c r="IBE62" s="393"/>
      <c r="IBF62" s="393"/>
      <c r="IBG62" s="393"/>
      <c r="IBH62" s="393"/>
      <c r="IBI62" s="393"/>
      <c r="IBJ62" s="393"/>
      <c r="IBK62" s="393"/>
      <c r="IBL62" s="393"/>
      <c r="IBM62" s="393"/>
      <c r="IBN62" s="393"/>
      <c r="IBO62" s="393"/>
      <c r="IBP62" s="393"/>
      <c r="IBQ62" s="393"/>
      <c r="IBR62" s="393"/>
      <c r="IBS62" s="393"/>
      <c r="IBT62" s="393"/>
      <c r="IBU62" s="393"/>
      <c r="IBV62" s="393"/>
      <c r="IBW62" s="393"/>
      <c r="IBX62" s="393"/>
      <c r="IBY62" s="393"/>
      <c r="IBZ62" s="393"/>
      <c r="ICA62" s="393"/>
      <c r="ICB62" s="393"/>
      <c r="ICC62" s="393"/>
      <c r="ICD62" s="393"/>
      <c r="ICE62" s="393"/>
      <c r="ICF62" s="393"/>
      <c r="ICG62" s="393"/>
      <c r="ICH62" s="393"/>
      <c r="ICI62" s="393"/>
      <c r="ICJ62" s="393"/>
      <c r="ICK62" s="393"/>
      <c r="ICL62" s="393"/>
      <c r="ICM62" s="393"/>
      <c r="ICN62" s="393"/>
      <c r="ICO62" s="393"/>
      <c r="ICP62" s="393"/>
      <c r="ICQ62" s="393"/>
      <c r="ICR62" s="393"/>
      <c r="ICS62" s="393"/>
      <c r="ICT62" s="393"/>
      <c r="ICU62" s="393"/>
      <c r="ICV62" s="393"/>
      <c r="ICW62" s="393"/>
      <c r="ICX62" s="393"/>
      <c r="ICY62" s="393"/>
      <c r="ICZ62" s="393"/>
      <c r="IDA62" s="393"/>
      <c r="IDB62" s="393"/>
      <c r="IDC62" s="393"/>
      <c r="IDD62" s="393"/>
      <c r="IDE62" s="393"/>
      <c r="IDF62" s="393"/>
      <c r="IDG62" s="393"/>
      <c r="IDH62" s="393"/>
      <c r="IDI62" s="393"/>
      <c r="IDJ62" s="393"/>
      <c r="IDK62" s="393"/>
      <c r="IDL62" s="393"/>
      <c r="IDM62" s="393"/>
      <c r="IDN62" s="393"/>
      <c r="IDO62" s="393"/>
      <c r="IDP62" s="393"/>
      <c r="IDQ62" s="393"/>
      <c r="IDR62" s="393"/>
      <c r="IDS62" s="393"/>
      <c r="IDT62" s="393"/>
      <c r="IDU62" s="393"/>
      <c r="IDV62" s="393"/>
      <c r="IDW62" s="393"/>
      <c r="IDX62" s="393"/>
      <c r="IDY62" s="393"/>
      <c r="IDZ62" s="393"/>
      <c r="IEA62" s="393"/>
      <c r="IEB62" s="393"/>
      <c r="IEC62" s="393"/>
      <c r="IED62" s="393"/>
      <c r="IEE62" s="393"/>
      <c r="IEF62" s="393"/>
      <c r="IEG62" s="393"/>
      <c r="IEH62" s="393"/>
      <c r="IEI62" s="393"/>
      <c r="IEJ62" s="393"/>
      <c r="IEK62" s="393"/>
      <c r="IEL62" s="393"/>
      <c r="IEM62" s="393"/>
      <c r="IEN62" s="393"/>
      <c r="IEO62" s="393"/>
      <c r="IEP62" s="393"/>
      <c r="IEQ62" s="393"/>
      <c r="IER62" s="393"/>
      <c r="IES62" s="393"/>
      <c r="IET62" s="393"/>
      <c r="IEU62" s="393"/>
      <c r="IEV62" s="393"/>
      <c r="IEW62" s="393"/>
      <c r="IEX62" s="393"/>
      <c r="IEY62" s="393"/>
      <c r="IEZ62" s="393"/>
      <c r="IFA62" s="393"/>
      <c r="IFB62" s="393"/>
      <c r="IFC62" s="393"/>
      <c r="IFD62" s="393"/>
      <c r="IFE62" s="393"/>
      <c r="IFF62" s="393"/>
      <c r="IFG62" s="393"/>
      <c r="IFH62" s="393"/>
      <c r="IFI62" s="393"/>
      <c r="IFJ62" s="393"/>
      <c r="IFK62" s="393"/>
      <c r="IFL62" s="393"/>
      <c r="IFM62" s="393"/>
      <c r="IFN62" s="393"/>
      <c r="IFO62" s="393"/>
      <c r="IFP62" s="393"/>
      <c r="IFQ62" s="393"/>
      <c r="IFR62" s="393"/>
      <c r="IFS62" s="393"/>
      <c r="IFT62" s="393"/>
      <c r="IFU62" s="393"/>
      <c r="IFV62" s="393"/>
      <c r="IFW62" s="393"/>
      <c r="IFX62" s="393"/>
      <c r="IFY62" s="393"/>
      <c r="IFZ62" s="393"/>
      <c r="IGA62" s="393"/>
      <c r="IGB62" s="393"/>
      <c r="IGC62" s="393"/>
      <c r="IGD62" s="393"/>
      <c r="IGE62" s="393"/>
      <c r="IGF62" s="393"/>
      <c r="IGG62" s="393"/>
      <c r="IGH62" s="393"/>
      <c r="IGI62" s="393"/>
      <c r="IGJ62" s="393"/>
      <c r="IGK62" s="393"/>
      <c r="IGL62" s="393"/>
      <c r="IGM62" s="393"/>
      <c r="IGN62" s="393"/>
      <c r="IGO62" s="393"/>
      <c r="IGP62" s="393"/>
      <c r="IGQ62" s="393"/>
      <c r="IGR62" s="393"/>
      <c r="IGS62" s="393"/>
      <c r="IGT62" s="393"/>
      <c r="IGU62" s="393"/>
      <c r="IGV62" s="393"/>
      <c r="IGW62" s="393"/>
      <c r="IGX62" s="393"/>
      <c r="IGY62" s="393"/>
      <c r="IGZ62" s="393"/>
      <c r="IHA62" s="393"/>
      <c r="IHB62" s="393"/>
      <c r="IHC62" s="393"/>
      <c r="IHD62" s="393"/>
      <c r="IHE62" s="393"/>
      <c r="IHF62" s="393"/>
      <c r="IHG62" s="393"/>
      <c r="IHH62" s="393"/>
      <c r="IHI62" s="393"/>
      <c r="IHJ62" s="393"/>
      <c r="IHK62" s="393"/>
      <c r="IHL62" s="393"/>
      <c r="IHM62" s="393"/>
      <c r="IHN62" s="393"/>
      <c r="IHO62" s="393"/>
      <c r="IHP62" s="393"/>
      <c r="IHQ62" s="393"/>
      <c r="IHR62" s="393"/>
      <c r="IHS62" s="393"/>
      <c r="IHT62" s="393"/>
      <c r="IHU62" s="393"/>
      <c r="IHV62" s="393"/>
      <c r="IHW62" s="393"/>
      <c r="IHX62" s="393"/>
      <c r="IHY62" s="393"/>
      <c r="IHZ62" s="393"/>
      <c r="IIA62" s="393"/>
      <c r="IIB62" s="393"/>
      <c r="IIC62" s="393"/>
      <c r="IID62" s="393"/>
      <c r="IIE62" s="393"/>
      <c r="IIF62" s="393"/>
      <c r="IIG62" s="393"/>
      <c r="IIH62" s="393"/>
      <c r="III62" s="393"/>
      <c r="IIJ62" s="393"/>
      <c r="IIK62" s="393"/>
      <c r="IIL62" s="393"/>
      <c r="IIM62" s="393"/>
      <c r="IIN62" s="393"/>
      <c r="IIO62" s="393"/>
      <c r="IIP62" s="393"/>
      <c r="IIQ62" s="393"/>
      <c r="IIR62" s="393"/>
      <c r="IIS62" s="393"/>
      <c r="IIT62" s="393"/>
      <c r="IIU62" s="393"/>
      <c r="IIV62" s="393"/>
      <c r="IIW62" s="393"/>
      <c r="IIX62" s="393"/>
      <c r="IIY62" s="393"/>
      <c r="IIZ62" s="393"/>
      <c r="IJA62" s="393"/>
      <c r="IJB62" s="393"/>
      <c r="IJC62" s="393"/>
      <c r="IJD62" s="393"/>
      <c r="IJE62" s="393"/>
      <c r="IJF62" s="393"/>
      <c r="IJG62" s="393"/>
      <c r="IJH62" s="393"/>
      <c r="IJI62" s="393"/>
      <c r="IJJ62" s="393"/>
      <c r="IJK62" s="393"/>
      <c r="IJL62" s="393"/>
      <c r="IJM62" s="393"/>
      <c r="IJN62" s="393"/>
      <c r="IJO62" s="393"/>
      <c r="IJP62" s="393"/>
      <c r="IJQ62" s="393"/>
      <c r="IJR62" s="393"/>
      <c r="IJS62" s="393"/>
      <c r="IJT62" s="393"/>
      <c r="IJU62" s="393"/>
      <c r="IJV62" s="393"/>
      <c r="IJW62" s="393"/>
      <c r="IJX62" s="393"/>
      <c r="IJY62" s="393"/>
      <c r="IJZ62" s="393"/>
      <c r="IKA62" s="393"/>
      <c r="IKB62" s="393"/>
      <c r="IKC62" s="393"/>
      <c r="IKD62" s="393"/>
      <c r="IKE62" s="393"/>
      <c r="IKF62" s="393"/>
      <c r="IKG62" s="393"/>
      <c r="IKH62" s="393"/>
      <c r="IKI62" s="393"/>
      <c r="IKJ62" s="393"/>
      <c r="IKK62" s="393"/>
      <c r="IKL62" s="393"/>
      <c r="IKM62" s="393"/>
      <c r="IKN62" s="393"/>
      <c r="IKO62" s="393"/>
      <c r="IKP62" s="393"/>
      <c r="IKQ62" s="393"/>
      <c r="IKR62" s="393"/>
      <c r="IKS62" s="393"/>
      <c r="IKT62" s="393"/>
      <c r="IKU62" s="393"/>
      <c r="IKV62" s="393"/>
      <c r="IKW62" s="393"/>
      <c r="IKX62" s="393"/>
      <c r="IKY62" s="393"/>
      <c r="IKZ62" s="393"/>
      <c r="ILA62" s="393"/>
      <c r="ILB62" s="393"/>
      <c r="ILC62" s="393"/>
      <c r="ILD62" s="393"/>
      <c r="ILE62" s="393"/>
      <c r="ILF62" s="393"/>
      <c r="ILG62" s="393"/>
      <c r="ILH62" s="393"/>
      <c r="ILI62" s="393"/>
      <c r="ILJ62" s="393"/>
      <c r="ILK62" s="393"/>
      <c r="ILL62" s="393"/>
      <c r="ILM62" s="393"/>
      <c r="ILN62" s="393"/>
      <c r="ILO62" s="393"/>
      <c r="ILP62" s="393"/>
      <c r="ILQ62" s="393"/>
      <c r="ILR62" s="393"/>
      <c r="ILS62" s="393"/>
      <c r="ILT62" s="393"/>
      <c r="ILU62" s="393"/>
      <c r="ILV62" s="393"/>
      <c r="ILW62" s="393"/>
      <c r="ILX62" s="393"/>
      <c r="ILY62" s="393"/>
      <c r="ILZ62" s="393"/>
      <c r="IMA62" s="393"/>
      <c r="IMB62" s="393"/>
      <c r="IMC62" s="393"/>
      <c r="IMD62" s="393"/>
      <c r="IME62" s="393"/>
      <c r="IMF62" s="393"/>
      <c r="IMG62" s="393"/>
      <c r="IMH62" s="393"/>
      <c r="IMI62" s="393"/>
      <c r="IMJ62" s="393"/>
      <c r="IMK62" s="393"/>
      <c r="IML62" s="393"/>
      <c r="IMM62" s="393"/>
      <c r="IMN62" s="393"/>
      <c r="IMO62" s="393"/>
      <c r="IMP62" s="393"/>
      <c r="IMQ62" s="393"/>
      <c r="IMR62" s="393"/>
      <c r="IMS62" s="393"/>
      <c r="IMT62" s="393"/>
      <c r="IMU62" s="393"/>
      <c r="IMV62" s="393"/>
      <c r="IMW62" s="393"/>
      <c r="IMX62" s="393"/>
      <c r="IMY62" s="393"/>
      <c r="IMZ62" s="393"/>
      <c r="INA62" s="393"/>
      <c r="INB62" s="393"/>
      <c r="INC62" s="393"/>
      <c r="IND62" s="393"/>
      <c r="INE62" s="393"/>
      <c r="INF62" s="393"/>
      <c r="ING62" s="393"/>
      <c r="INH62" s="393"/>
      <c r="INI62" s="393"/>
      <c r="INJ62" s="393"/>
      <c r="INK62" s="393"/>
      <c r="INL62" s="393"/>
      <c r="INM62" s="393"/>
      <c r="INN62" s="393"/>
      <c r="INO62" s="393"/>
      <c r="INP62" s="393"/>
      <c r="INQ62" s="393"/>
      <c r="INR62" s="393"/>
      <c r="INS62" s="393"/>
      <c r="INT62" s="393"/>
      <c r="INU62" s="393"/>
      <c r="INV62" s="393"/>
      <c r="INW62" s="393"/>
      <c r="INX62" s="393"/>
      <c r="INY62" s="393"/>
      <c r="INZ62" s="393"/>
      <c r="IOA62" s="393"/>
      <c r="IOB62" s="393"/>
      <c r="IOC62" s="393"/>
      <c r="IOD62" s="393"/>
      <c r="IOE62" s="393"/>
      <c r="IOF62" s="393"/>
      <c r="IOG62" s="393"/>
      <c r="IOH62" s="393"/>
      <c r="IOI62" s="393"/>
      <c r="IOJ62" s="393"/>
      <c r="IOK62" s="393"/>
      <c r="IOL62" s="393"/>
      <c r="IOM62" s="393"/>
      <c r="ION62" s="393"/>
      <c r="IOO62" s="393"/>
      <c r="IOP62" s="393"/>
      <c r="IOQ62" s="393"/>
      <c r="IOR62" s="393"/>
      <c r="IOS62" s="393"/>
      <c r="IOT62" s="393"/>
      <c r="IOU62" s="393"/>
      <c r="IOV62" s="393"/>
      <c r="IOW62" s="393"/>
      <c r="IOX62" s="393"/>
      <c r="IOY62" s="393"/>
      <c r="IOZ62" s="393"/>
      <c r="IPA62" s="393"/>
      <c r="IPB62" s="393"/>
      <c r="IPC62" s="393"/>
      <c r="IPD62" s="393"/>
      <c r="IPE62" s="393"/>
      <c r="IPF62" s="393"/>
      <c r="IPG62" s="393"/>
      <c r="IPH62" s="393"/>
      <c r="IPI62" s="393"/>
      <c r="IPJ62" s="393"/>
      <c r="IPK62" s="393"/>
      <c r="IPL62" s="393"/>
      <c r="IPM62" s="393"/>
      <c r="IPN62" s="393"/>
      <c r="IPO62" s="393"/>
      <c r="IPP62" s="393"/>
      <c r="IPQ62" s="393"/>
      <c r="IPR62" s="393"/>
      <c r="IPS62" s="393"/>
      <c r="IPT62" s="393"/>
      <c r="IPU62" s="393"/>
      <c r="IPV62" s="393"/>
      <c r="IPW62" s="393"/>
      <c r="IPX62" s="393"/>
      <c r="IPY62" s="393"/>
      <c r="IPZ62" s="393"/>
      <c r="IQA62" s="393"/>
      <c r="IQB62" s="393"/>
      <c r="IQC62" s="393"/>
      <c r="IQD62" s="393"/>
      <c r="IQE62" s="393"/>
      <c r="IQF62" s="393"/>
      <c r="IQG62" s="393"/>
      <c r="IQH62" s="393"/>
      <c r="IQI62" s="393"/>
      <c r="IQJ62" s="393"/>
      <c r="IQK62" s="393"/>
      <c r="IQL62" s="393"/>
      <c r="IQM62" s="393"/>
      <c r="IQN62" s="393"/>
      <c r="IQO62" s="393"/>
      <c r="IQP62" s="393"/>
      <c r="IQQ62" s="393"/>
      <c r="IQR62" s="393"/>
      <c r="IQS62" s="393"/>
      <c r="IQT62" s="393"/>
      <c r="IQU62" s="393"/>
      <c r="IQV62" s="393"/>
      <c r="IQW62" s="393"/>
      <c r="IQX62" s="393"/>
      <c r="IQY62" s="393"/>
      <c r="IQZ62" s="393"/>
      <c r="IRA62" s="393"/>
      <c r="IRB62" s="393"/>
      <c r="IRC62" s="393"/>
      <c r="IRD62" s="393"/>
      <c r="IRE62" s="393"/>
      <c r="IRF62" s="393"/>
      <c r="IRG62" s="393"/>
      <c r="IRH62" s="393"/>
      <c r="IRI62" s="393"/>
      <c r="IRJ62" s="393"/>
      <c r="IRK62" s="393"/>
      <c r="IRL62" s="393"/>
      <c r="IRM62" s="393"/>
      <c r="IRN62" s="393"/>
      <c r="IRO62" s="393"/>
      <c r="IRP62" s="393"/>
      <c r="IRQ62" s="393"/>
      <c r="IRR62" s="393"/>
      <c r="IRS62" s="393"/>
      <c r="IRT62" s="393"/>
      <c r="IRU62" s="393"/>
      <c r="IRV62" s="393"/>
      <c r="IRW62" s="393"/>
      <c r="IRX62" s="393"/>
      <c r="IRY62" s="393"/>
      <c r="IRZ62" s="393"/>
      <c r="ISA62" s="393"/>
      <c r="ISB62" s="393"/>
      <c r="ISC62" s="393"/>
      <c r="ISD62" s="393"/>
      <c r="ISE62" s="393"/>
      <c r="ISF62" s="393"/>
      <c r="ISG62" s="393"/>
      <c r="ISH62" s="393"/>
      <c r="ISI62" s="393"/>
      <c r="ISJ62" s="393"/>
      <c r="ISK62" s="393"/>
      <c r="ISL62" s="393"/>
      <c r="ISM62" s="393"/>
      <c r="ISN62" s="393"/>
      <c r="ISO62" s="393"/>
      <c r="ISP62" s="393"/>
      <c r="ISQ62" s="393"/>
      <c r="ISR62" s="393"/>
      <c r="ISS62" s="393"/>
      <c r="IST62" s="393"/>
      <c r="ISU62" s="393"/>
      <c r="ISV62" s="393"/>
      <c r="ISW62" s="393"/>
      <c r="ISX62" s="393"/>
      <c r="ISY62" s="393"/>
      <c r="ISZ62" s="393"/>
      <c r="ITA62" s="393"/>
      <c r="ITB62" s="393"/>
      <c r="ITC62" s="393"/>
      <c r="ITD62" s="393"/>
      <c r="ITE62" s="393"/>
      <c r="ITF62" s="393"/>
      <c r="ITG62" s="393"/>
      <c r="ITH62" s="393"/>
      <c r="ITI62" s="393"/>
      <c r="ITJ62" s="393"/>
      <c r="ITK62" s="393"/>
      <c r="ITL62" s="393"/>
      <c r="ITM62" s="393"/>
      <c r="ITN62" s="393"/>
      <c r="ITO62" s="393"/>
      <c r="ITP62" s="393"/>
      <c r="ITQ62" s="393"/>
      <c r="ITR62" s="393"/>
      <c r="ITS62" s="393"/>
      <c r="ITT62" s="393"/>
      <c r="ITU62" s="393"/>
      <c r="ITV62" s="393"/>
      <c r="ITW62" s="393"/>
      <c r="ITX62" s="393"/>
      <c r="ITY62" s="393"/>
      <c r="ITZ62" s="393"/>
      <c r="IUA62" s="393"/>
      <c r="IUB62" s="393"/>
      <c r="IUC62" s="393"/>
      <c r="IUD62" s="393"/>
      <c r="IUE62" s="393"/>
      <c r="IUF62" s="393"/>
      <c r="IUG62" s="393"/>
      <c r="IUH62" s="393"/>
      <c r="IUI62" s="393"/>
      <c r="IUJ62" s="393"/>
      <c r="IUK62" s="393"/>
      <c r="IUL62" s="393"/>
      <c r="IUM62" s="393"/>
      <c r="IUN62" s="393"/>
      <c r="IUO62" s="393"/>
      <c r="IUP62" s="393"/>
      <c r="IUQ62" s="393"/>
      <c r="IUR62" s="393"/>
      <c r="IUS62" s="393"/>
      <c r="IUT62" s="393"/>
      <c r="IUU62" s="393"/>
      <c r="IUV62" s="393"/>
      <c r="IUW62" s="393"/>
      <c r="IUX62" s="393"/>
      <c r="IUY62" s="393"/>
      <c r="IUZ62" s="393"/>
      <c r="IVA62" s="393"/>
      <c r="IVB62" s="393"/>
      <c r="IVC62" s="393"/>
      <c r="IVD62" s="393"/>
      <c r="IVE62" s="393"/>
      <c r="IVF62" s="393"/>
      <c r="IVG62" s="393"/>
      <c r="IVH62" s="393"/>
      <c r="IVI62" s="393"/>
      <c r="IVJ62" s="393"/>
      <c r="IVK62" s="393"/>
      <c r="IVL62" s="393"/>
      <c r="IVM62" s="393"/>
      <c r="IVN62" s="393"/>
      <c r="IVO62" s="393"/>
      <c r="IVP62" s="393"/>
      <c r="IVQ62" s="393"/>
      <c r="IVR62" s="393"/>
      <c r="IVS62" s="393"/>
      <c r="IVT62" s="393"/>
      <c r="IVU62" s="393"/>
      <c r="IVV62" s="393"/>
      <c r="IVW62" s="393"/>
      <c r="IVX62" s="393"/>
      <c r="IVY62" s="393"/>
      <c r="IVZ62" s="393"/>
      <c r="IWA62" s="393"/>
      <c r="IWB62" s="393"/>
      <c r="IWC62" s="393"/>
      <c r="IWD62" s="393"/>
      <c r="IWE62" s="393"/>
      <c r="IWF62" s="393"/>
      <c r="IWG62" s="393"/>
      <c r="IWH62" s="393"/>
      <c r="IWI62" s="393"/>
      <c r="IWJ62" s="393"/>
      <c r="IWK62" s="393"/>
      <c r="IWL62" s="393"/>
      <c r="IWM62" s="393"/>
      <c r="IWN62" s="393"/>
      <c r="IWO62" s="393"/>
      <c r="IWP62" s="393"/>
      <c r="IWQ62" s="393"/>
      <c r="IWR62" s="393"/>
      <c r="IWS62" s="393"/>
      <c r="IWT62" s="393"/>
      <c r="IWU62" s="393"/>
      <c r="IWV62" s="393"/>
      <c r="IWW62" s="393"/>
      <c r="IWX62" s="393"/>
      <c r="IWY62" s="393"/>
      <c r="IWZ62" s="393"/>
      <c r="IXA62" s="393"/>
      <c r="IXB62" s="393"/>
      <c r="IXC62" s="393"/>
      <c r="IXD62" s="393"/>
      <c r="IXE62" s="393"/>
      <c r="IXF62" s="393"/>
      <c r="IXG62" s="393"/>
      <c r="IXH62" s="393"/>
      <c r="IXI62" s="393"/>
      <c r="IXJ62" s="393"/>
      <c r="IXK62" s="393"/>
      <c r="IXL62" s="393"/>
      <c r="IXM62" s="393"/>
      <c r="IXN62" s="393"/>
      <c r="IXO62" s="393"/>
      <c r="IXP62" s="393"/>
      <c r="IXQ62" s="393"/>
      <c r="IXR62" s="393"/>
      <c r="IXS62" s="393"/>
      <c r="IXT62" s="393"/>
      <c r="IXU62" s="393"/>
      <c r="IXV62" s="393"/>
      <c r="IXW62" s="393"/>
      <c r="IXX62" s="393"/>
      <c r="IXY62" s="393"/>
      <c r="IXZ62" s="393"/>
      <c r="IYA62" s="393"/>
      <c r="IYB62" s="393"/>
      <c r="IYC62" s="393"/>
      <c r="IYD62" s="393"/>
      <c r="IYE62" s="393"/>
      <c r="IYF62" s="393"/>
      <c r="IYG62" s="393"/>
      <c r="IYH62" s="393"/>
      <c r="IYI62" s="393"/>
      <c r="IYJ62" s="393"/>
      <c r="IYK62" s="393"/>
      <c r="IYL62" s="393"/>
      <c r="IYM62" s="393"/>
      <c r="IYN62" s="393"/>
      <c r="IYO62" s="393"/>
      <c r="IYP62" s="393"/>
      <c r="IYQ62" s="393"/>
      <c r="IYR62" s="393"/>
      <c r="IYS62" s="393"/>
      <c r="IYT62" s="393"/>
      <c r="IYU62" s="393"/>
      <c r="IYV62" s="393"/>
      <c r="IYW62" s="393"/>
      <c r="IYX62" s="393"/>
      <c r="IYY62" s="393"/>
      <c r="IYZ62" s="393"/>
      <c r="IZA62" s="393"/>
      <c r="IZB62" s="393"/>
      <c r="IZC62" s="393"/>
      <c r="IZD62" s="393"/>
      <c r="IZE62" s="393"/>
      <c r="IZF62" s="393"/>
      <c r="IZG62" s="393"/>
      <c r="IZH62" s="393"/>
      <c r="IZI62" s="393"/>
      <c r="IZJ62" s="393"/>
      <c r="IZK62" s="393"/>
      <c r="IZL62" s="393"/>
      <c r="IZM62" s="393"/>
      <c r="IZN62" s="393"/>
      <c r="IZO62" s="393"/>
      <c r="IZP62" s="393"/>
      <c r="IZQ62" s="393"/>
      <c r="IZR62" s="393"/>
      <c r="IZS62" s="393"/>
      <c r="IZT62" s="393"/>
      <c r="IZU62" s="393"/>
      <c r="IZV62" s="393"/>
      <c r="IZW62" s="393"/>
      <c r="IZX62" s="393"/>
      <c r="IZY62" s="393"/>
      <c r="IZZ62" s="393"/>
      <c r="JAA62" s="393"/>
      <c r="JAB62" s="393"/>
      <c r="JAC62" s="393"/>
      <c r="JAD62" s="393"/>
      <c r="JAE62" s="393"/>
      <c r="JAF62" s="393"/>
      <c r="JAG62" s="393"/>
      <c r="JAH62" s="393"/>
      <c r="JAI62" s="393"/>
      <c r="JAJ62" s="393"/>
      <c r="JAK62" s="393"/>
      <c r="JAL62" s="393"/>
      <c r="JAM62" s="393"/>
      <c r="JAN62" s="393"/>
      <c r="JAO62" s="393"/>
      <c r="JAP62" s="393"/>
      <c r="JAQ62" s="393"/>
      <c r="JAR62" s="393"/>
      <c r="JAS62" s="393"/>
      <c r="JAT62" s="393"/>
      <c r="JAU62" s="393"/>
      <c r="JAV62" s="393"/>
      <c r="JAW62" s="393"/>
      <c r="JAX62" s="393"/>
      <c r="JAY62" s="393"/>
      <c r="JAZ62" s="393"/>
      <c r="JBA62" s="393"/>
      <c r="JBB62" s="393"/>
      <c r="JBC62" s="393"/>
      <c r="JBD62" s="393"/>
      <c r="JBE62" s="393"/>
      <c r="JBF62" s="393"/>
      <c r="JBG62" s="393"/>
      <c r="JBH62" s="393"/>
      <c r="JBI62" s="393"/>
      <c r="JBJ62" s="393"/>
      <c r="JBK62" s="393"/>
      <c r="JBL62" s="393"/>
      <c r="JBM62" s="393"/>
      <c r="JBN62" s="393"/>
      <c r="JBO62" s="393"/>
      <c r="JBP62" s="393"/>
      <c r="JBQ62" s="393"/>
      <c r="JBR62" s="393"/>
      <c r="JBS62" s="393"/>
      <c r="JBT62" s="393"/>
      <c r="JBU62" s="393"/>
      <c r="JBV62" s="393"/>
      <c r="JBW62" s="393"/>
      <c r="JBX62" s="393"/>
      <c r="JBY62" s="393"/>
      <c r="JBZ62" s="393"/>
      <c r="JCA62" s="393"/>
      <c r="JCB62" s="393"/>
      <c r="JCC62" s="393"/>
      <c r="JCD62" s="393"/>
      <c r="JCE62" s="393"/>
      <c r="JCF62" s="393"/>
      <c r="JCG62" s="393"/>
      <c r="JCH62" s="393"/>
      <c r="JCI62" s="393"/>
      <c r="JCJ62" s="393"/>
      <c r="JCK62" s="393"/>
      <c r="JCL62" s="393"/>
      <c r="JCM62" s="393"/>
      <c r="JCN62" s="393"/>
      <c r="JCO62" s="393"/>
      <c r="JCP62" s="393"/>
      <c r="JCQ62" s="393"/>
      <c r="JCR62" s="393"/>
      <c r="JCS62" s="393"/>
      <c r="JCT62" s="393"/>
      <c r="JCU62" s="393"/>
      <c r="JCV62" s="393"/>
      <c r="JCW62" s="393"/>
      <c r="JCX62" s="393"/>
      <c r="JCY62" s="393"/>
      <c r="JCZ62" s="393"/>
      <c r="JDA62" s="393"/>
      <c r="JDB62" s="393"/>
      <c r="JDC62" s="393"/>
      <c r="JDD62" s="393"/>
      <c r="JDE62" s="393"/>
      <c r="JDF62" s="393"/>
      <c r="JDG62" s="393"/>
      <c r="JDH62" s="393"/>
      <c r="JDI62" s="393"/>
      <c r="JDJ62" s="393"/>
      <c r="JDK62" s="393"/>
      <c r="JDL62" s="393"/>
      <c r="JDM62" s="393"/>
      <c r="JDN62" s="393"/>
      <c r="JDO62" s="393"/>
      <c r="JDP62" s="393"/>
      <c r="JDQ62" s="393"/>
      <c r="JDR62" s="393"/>
      <c r="JDS62" s="393"/>
      <c r="JDT62" s="393"/>
      <c r="JDU62" s="393"/>
      <c r="JDV62" s="393"/>
      <c r="JDW62" s="393"/>
      <c r="JDX62" s="393"/>
      <c r="JDY62" s="393"/>
      <c r="JDZ62" s="393"/>
      <c r="JEA62" s="393"/>
      <c r="JEB62" s="393"/>
      <c r="JEC62" s="393"/>
      <c r="JED62" s="393"/>
      <c r="JEE62" s="393"/>
      <c r="JEF62" s="393"/>
      <c r="JEG62" s="393"/>
      <c r="JEH62" s="393"/>
      <c r="JEI62" s="393"/>
      <c r="JEJ62" s="393"/>
      <c r="JEK62" s="393"/>
      <c r="JEL62" s="393"/>
      <c r="JEM62" s="393"/>
      <c r="JEN62" s="393"/>
      <c r="JEO62" s="393"/>
      <c r="JEP62" s="393"/>
      <c r="JEQ62" s="393"/>
      <c r="JER62" s="393"/>
      <c r="JES62" s="393"/>
      <c r="JET62" s="393"/>
      <c r="JEU62" s="393"/>
      <c r="JEV62" s="393"/>
      <c r="JEW62" s="393"/>
      <c r="JEX62" s="393"/>
      <c r="JEY62" s="393"/>
      <c r="JEZ62" s="393"/>
      <c r="JFA62" s="393"/>
      <c r="JFB62" s="393"/>
      <c r="JFC62" s="393"/>
      <c r="JFD62" s="393"/>
      <c r="JFE62" s="393"/>
      <c r="JFF62" s="393"/>
      <c r="JFG62" s="393"/>
      <c r="JFH62" s="393"/>
      <c r="JFI62" s="393"/>
      <c r="JFJ62" s="393"/>
      <c r="JFK62" s="393"/>
      <c r="JFL62" s="393"/>
      <c r="JFM62" s="393"/>
      <c r="JFN62" s="393"/>
      <c r="JFO62" s="393"/>
      <c r="JFP62" s="393"/>
      <c r="JFQ62" s="393"/>
      <c r="JFR62" s="393"/>
      <c r="JFS62" s="393"/>
      <c r="JFT62" s="393"/>
      <c r="JFU62" s="393"/>
      <c r="JFV62" s="393"/>
      <c r="JFW62" s="393"/>
      <c r="JFX62" s="393"/>
      <c r="JFY62" s="393"/>
      <c r="JFZ62" s="393"/>
      <c r="JGA62" s="393"/>
      <c r="JGB62" s="393"/>
      <c r="JGC62" s="393"/>
      <c r="JGD62" s="393"/>
      <c r="JGE62" s="393"/>
      <c r="JGF62" s="393"/>
      <c r="JGG62" s="393"/>
      <c r="JGH62" s="393"/>
      <c r="JGI62" s="393"/>
      <c r="JGJ62" s="393"/>
      <c r="JGK62" s="393"/>
      <c r="JGL62" s="393"/>
      <c r="JGM62" s="393"/>
      <c r="JGN62" s="393"/>
      <c r="JGO62" s="393"/>
      <c r="JGP62" s="393"/>
      <c r="JGQ62" s="393"/>
      <c r="JGR62" s="393"/>
      <c r="JGS62" s="393"/>
      <c r="JGT62" s="393"/>
      <c r="JGU62" s="393"/>
      <c r="JGV62" s="393"/>
      <c r="JGW62" s="393"/>
      <c r="JGX62" s="393"/>
      <c r="JGY62" s="393"/>
      <c r="JGZ62" s="393"/>
      <c r="JHA62" s="393"/>
      <c r="JHB62" s="393"/>
      <c r="JHC62" s="393"/>
      <c r="JHD62" s="393"/>
      <c r="JHE62" s="393"/>
      <c r="JHF62" s="393"/>
      <c r="JHG62" s="393"/>
      <c r="JHH62" s="393"/>
      <c r="JHI62" s="393"/>
      <c r="JHJ62" s="393"/>
      <c r="JHK62" s="393"/>
      <c r="JHL62" s="393"/>
      <c r="JHM62" s="393"/>
      <c r="JHN62" s="393"/>
      <c r="JHO62" s="393"/>
      <c r="JHP62" s="393"/>
      <c r="JHQ62" s="393"/>
      <c r="JHR62" s="393"/>
      <c r="JHS62" s="393"/>
      <c r="JHT62" s="393"/>
      <c r="JHU62" s="393"/>
      <c r="JHV62" s="393"/>
      <c r="JHW62" s="393"/>
      <c r="JHX62" s="393"/>
      <c r="JHY62" s="393"/>
      <c r="JHZ62" s="393"/>
      <c r="JIA62" s="393"/>
      <c r="JIB62" s="393"/>
      <c r="JIC62" s="393"/>
      <c r="JID62" s="393"/>
      <c r="JIE62" s="393"/>
      <c r="JIF62" s="393"/>
      <c r="JIG62" s="393"/>
      <c r="JIH62" s="393"/>
      <c r="JII62" s="393"/>
      <c r="JIJ62" s="393"/>
      <c r="JIK62" s="393"/>
      <c r="JIL62" s="393"/>
      <c r="JIM62" s="393"/>
      <c r="JIN62" s="393"/>
      <c r="JIO62" s="393"/>
      <c r="JIP62" s="393"/>
      <c r="JIQ62" s="393"/>
      <c r="JIR62" s="393"/>
      <c r="JIS62" s="393"/>
      <c r="JIT62" s="393"/>
      <c r="JIU62" s="393"/>
      <c r="JIV62" s="393"/>
      <c r="JIW62" s="393"/>
      <c r="JIX62" s="393"/>
      <c r="JIY62" s="393"/>
      <c r="JIZ62" s="393"/>
      <c r="JJA62" s="393"/>
      <c r="JJB62" s="393"/>
      <c r="JJC62" s="393"/>
      <c r="JJD62" s="393"/>
      <c r="JJE62" s="393"/>
      <c r="JJF62" s="393"/>
      <c r="JJG62" s="393"/>
      <c r="JJH62" s="393"/>
      <c r="JJI62" s="393"/>
      <c r="JJJ62" s="393"/>
      <c r="JJK62" s="393"/>
      <c r="JJL62" s="393"/>
      <c r="JJM62" s="393"/>
      <c r="JJN62" s="393"/>
      <c r="JJO62" s="393"/>
      <c r="JJP62" s="393"/>
      <c r="JJQ62" s="393"/>
      <c r="JJR62" s="393"/>
      <c r="JJS62" s="393"/>
      <c r="JJT62" s="393"/>
      <c r="JJU62" s="393"/>
      <c r="JJV62" s="393"/>
      <c r="JJW62" s="393"/>
      <c r="JJX62" s="393"/>
      <c r="JJY62" s="393"/>
      <c r="JJZ62" s="393"/>
      <c r="JKA62" s="393"/>
      <c r="JKB62" s="393"/>
      <c r="JKC62" s="393"/>
      <c r="JKD62" s="393"/>
      <c r="JKE62" s="393"/>
      <c r="JKF62" s="393"/>
      <c r="JKG62" s="393"/>
      <c r="JKH62" s="393"/>
      <c r="JKI62" s="393"/>
      <c r="JKJ62" s="393"/>
      <c r="JKK62" s="393"/>
      <c r="JKL62" s="393"/>
      <c r="JKM62" s="393"/>
      <c r="JKN62" s="393"/>
      <c r="JKO62" s="393"/>
      <c r="JKP62" s="393"/>
      <c r="JKQ62" s="393"/>
      <c r="JKR62" s="393"/>
      <c r="JKS62" s="393"/>
      <c r="JKT62" s="393"/>
      <c r="JKU62" s="393"/>
      <c r="JKV62" s="393"/>
      <c r="JKW62" s="393"/>
      <c r="JKX62" s="393"/>
      <c r="JKY62" s="393"/>
      <c r="JKZ62" s="393"/>
      <c r="JLA62" s="393"/>
      <c r="JLB62" s="393"/>
      <c r="JLC62" s="393"/>
      <c r="JLD62" s="393"/>
      <c r="JLE62" s="393"/>
      <c r="JLF62" s="393"/>
      <c r="JLG62" s="393"/>
      <c r="JLH62" s="393"/>
      <c r="JLI62" s="393"/>
      <c r="JLJ62" s="393"/>
      <c r="JLK62" s="393"/>
      <c r="JLL62" s="393"/>
      <c r="JLM62" s="393"/>
      <c r="JLN62" s="393"/>
      <c r="JLO62" s="393"/>
      <c r="JLP62" s="393"/>
      <c r="JLQ62" s="393"/>
      <c r="JLR62" s="393"/>
      <c r="JLS62" s="393"/>
      <c r="JLT62" s="393"/>
      <c r="JLU62" s="393"/>
      <c r="JLV62" s="393"/>
      <c r="JLW62" s="393"/>
      <c r="JLX62" s="393"/>
      <c r="JLY62" s="393"/>
      <c r="JLZ62" s="393"/>
      <c r="JMA62" s="393"/>
      <c r="JMB62" s="393"/>
      <c r="JMC62" s="393"/>
      <c r="JMD62" s="393"/>
      <c r="JME62" s="393"/>
      <c r="JMF62" s="393"/>
      <c r="JMG62" s="393"/>
      <c r="JMH62" s="393"/>
      <c r="JMI62" s="393"/>
      <c r="JMJ62" s="393"/>
      <c r="JMK62" s="393"/>
      <c r="JML62" s="393"/>
      <c r="JMM62" s="393"/>
      <c r="JMN62" s="393"/>
      <c r="JMO62" s="393"/>
      <c r="JMP62" s="393"/>
      <c r="JMQ62" s="393"/>
      <c r="JMR62" s="393"/>
      <c r="JMS62" s="393"/>
      <c r="JMT62" s="393"/>
      <c r="JMU62" s="393"/>
      <c r="JMV62" s="393"/>
      <c r="JMW62" s="393"/>
      <c r="JMX62" s="393"/>
      <c r="JMY62" s="393"/>
      <c r="JMZ62" s="393"/>
      <c r="JNA62" s="393"/>
      <c r="JNB62" s="393"/>
      <c r="JNC62" s="393"/>
      <c r="JND62" s="393"/>
      <c r="JNE62" s="393"/>
      <c r="JNF62" s="393"/>
      <c r="JNG62" s="393"/>
      <c r="JNH62" s="393"/>
      <c r="JNI62" s="393"/>
      <c r="JNJ62" s="393"/>
      <c r="JNK62" s="393"/>
      <c r="JNL62" s="393"/>
      <c r="JNM62" s="393"/>
      <c r="JNN62" s="393"/>
      <c r="JNO62" s="393"/>
      <c r="JNP62" s="393"/>
      <c r="JNQ62" s="393"/>
      <c r="JNR62" s="393"/>
      <c r="JNS62" s="393"/>
      <c r="JNT62" s="393"/>
      <c r="JNU62" s="393"/>
      <c r="JNV62" s="393"/>
      <c r="JNW62" s="393"/>
      <c r="JNX62" s="393"/>
      <c r="JNY62" s="393"/>
      <c r="JNZ62" s="393"/>
      <c r="JOA62" s="393"/>
      <c r="JOB62" s="393"/>
      <c r="JOC62" s="393"/>
      <c r="JOD62" s="393"/>
      <c r="JOE62" s="393"/>
      <c r="JOF62" s="393"/>
      <c r="JOG62" s="393"/>
      <c r="JOH62" s="393"/>
      <c r="JOI62" s="393"/>
      <c r="JOJ62" s="393"/>
      <c r="JOK62" s="393"/>
      <c r="JOL62" s="393"/>
      <c r="JOM62" s="393"/>
      <c r="JON62" s="393"/>
      <c r="JOO62" s="393"/>
      <c r="JOP62" s="393"/>
      <c r="JOQ62" s="393"/>
      <c r="JOR62" s="393"/>
      <c r="JOS62" s="393"/>
      <c r="JOT62" s="393"/>
      <c r="JOU62" s="393"/>
      <c r="JOV62" s="393"/>
      <c r="JOW62" s="393"/>
      <c r="JOX62" s="393"/>
      <c r="JOY62" s="393"/>
      <c r="JOZ62" s="393"/>
      <c r="JPA62" s="393"/>
      <c r="JPB62" s="393"/>
      <c r="JPC62" s="393"/>
      <c r="JPD62" s="393"/>
      <c r="JPE62" s="393"/>
      <c r="JPF62" s="393"/>
      <c r="JPG62" s="393"/>
      <c r="JPH62" s="393"/>
      <c r="JPI62" s="393"/>
      <c r="JPJ62" s="393"/>
      <c r="JPK62" s="393"/>
      <c r="JPL62" s="393"/>
      <c r="JPM62" s="393"/>
      <c r="JPN62" s="393"/>
      <c r="JPO62" s="393"/>
      <c r="JPP62" s="393"/>
      <c r="JPQ62" s="393"/>
      <c r="JPR62" s="393"/>
      <c r="JPS62" s="393"/>
      <c r="JPT62" s="393"/>
      <c r="JPU62" s="393"/>
      <c r="JPV62" s="393"/>
      <c r="JPW62" s="393"/>
      <c r="JPX62" s="393"/>
      <c r="JPY62" s="393"/>
      <c r="JPZ62" s="393"/>
      <c r="JQA62" s="393"/>
      <c r="JQB62" s="393"/>
      <c r="JQC62" s="393"/>
      <c r="JQD62" s="393"/>
      <c r="JQE62" s="393"/>
      <c r="JQF62" s="393"/>
      <c r="JQG62" s="393"/>
      <c r="JQH62" s="393"/>
      <c r="JQI62" s="393"/>
      <c r="JQJ62" s="393"/>
      <c r="JQK62" s="393"/>
      <c r="JQL62" s="393"/>
      <c r="JQM62" s="393"/>
      <c r="JQN62" s="393"/>
      <c r="JQO62" s="393"/>
      <c r="JQP62" s="393"/>
      <c r="JQQ62" s="393"/>
      <c r="JQR62" s="393"/>
      <c r="JQS62" s="393"/>
      <c r="JQT62" s="393"/>
      <c r="JQU62" s="393"/>
      <c r="JQV62" s="393"/>
      <c r="JQW62" s="393"/>
      <c r="JQX62" s="393"/>
      <c r="JQY62" s="393"/>
      <c r="JQZ62" s="393"/>
      <c r="JRA62" s="393"/>
      <c r="JRB62" s="393"/>
      <c r="JRC62" s="393"/>
      <c r="JRD62" s="393"/>
      <c r="JRE62" s="393"/>
      <c r="JRF62" s="393"/>
      <c r="JRG62" s="393"/>
      <c r="JRH62" s="393"/>
      <c r="JRI62" s="393"/>
      <c r="JRJ62" s="393"/>
      <c r="JRK62" s="393"/>
      <c r="JRL62" s="393"/>
      <c r="JRM62" s="393"/>
      <c r="JRN62" s="393"/>
      <c r="JRO62" s="393"/>
      <c r="JRP62" s="393"/>
      <c r="JRQ62" s="393"/>
      <c r="JRR62" s="393"/>
      <c r="JRS62" s="393"/>
      <c r="JRT62" s="393"/>
      <c r="JRU62" s="393"/>
      <c r="JRV62" s="393"/>
      <c r="JRW62" s="393"/>
      <c r="JRX62" s="393"/>
      <c r="JRY62" s="393"/>
      <c r="JRZ62" s="393"/>
      <c r="JSA62" s="393"/>
      <c r="JSB62" s="393"/>
      <c r="JSC62" s="393"/>
      <c r="JSD62" s="393"/>
      <c r="JSE62" s="393"/>
      <c r="JSF62" s="393"/>
      <c r="JSG62" s="393"/>
      <c r="JSH62" s="393"/>
      <c r="JSI62" s="393"/>
      <c r="JSJ62" s="393"/>
      <c r="JSK62" s="393"/>
      <c r="JSL62" s="393"/>
      <c r="JSM62" s="393"/>
      <c r="JSN62" s="393"/>
      <c r="JSO62" s="393"/>
      <c r="JSP62" s="393"/>
      <c r="JSQ62" s="393"/>
      <c r="JSR62" s="393"/>
      <c r="JSS62" s="393"/>
      <c r="JST62" s="393"/>
      <c r="JSU62" s="393"/>
      <c r="JSV62" s="393"/>
      <c r="JSW62" s="393"/>
      <c r="JSX62" s="393"/>
      <c r="JSY62" s="393"/>
      <c r="JSZ62" s="393"/>
      <c r="JTA62" s="393"/>
      <c r="JTB62" s="393"/>
      <c r="JTC62" s="393"/>
      <c r="JTD62" s="393"/>
      <c r="JTE62" s="393"/>
      <c r="JTF62" s="393"/>
      <c r="JTG62" s="393"/>
      <c r="JTH62" s="393"/>
      <c r="JTI62" s="393"/>
      <c r="JTJ62" s="393"/>
      <c r="JTK62" s="393"/>
      <c r="JTL62" s="393"/>
      <c r="JTM62" s="393"/>
      <c r="JTN62" s="393"/>
      <c r="JTO62" s="393"/>
      <c r="JTP62" s="393"/>
      <c r="JTQ62" s="393"/>
      <c r="JTR62" s="393"/>
      <c r="JTS62" s="393"/>
      <c r="JTT62" s="393"/>
      <c r="JTU62" s="393"/>
      <c r="JTV62" s="393"/>
      <c r="JTW62" s="393"/>
      <c r="JTX62" s="393"/>
      <c r="JTY62" s="393"/>
      <c r="JTZ62" s="393"/>
      <c r="JUA62" s="393"/>
      <c r="JUB62" s="393"/>
      <c r="JUC62" s="393"/>
      <c r="JUD62" s="393"/>
      <c r="JUE62" s="393"/>
      <c r="JUF62" s="393"/>
      <c r="JUG62" s="393"/>
      <c r="JUH62" s="393"/>
      <c r="JUI62" s="393"/>
      <c r="JUJ62" s="393"/>
      <c r="JUK62" s="393"/>
      <c r="JUL62" s="393"/>
      <c r="JUM62" s="393"/>
      <c r="JUN62" s="393"/>
      <c r="JUO62" s="393"/>
      <c r="JUP62" s="393"/>
      <c r="JUQ62" s="393"/>
      <c r="JUR62" s="393"/>
      <c r="JUS62" s="393"/>
      <c r="JUT62" s="393"/>
      <c r="JUU62" s="393"/>
      <c r="JUV62" s="393"/>
      <c r="JUW62" s="393"/>
      <c r="JUX62" s="393"/>
      <c r="JUY62" s="393"/>
      <c r="JUZ62" s="393"/>
      <c r="JVA62" s="393"/>
      <c r="JVB62" s="393"/>
      <c r="JVC62" s="393"/>
      <c r="JVD62" s="393"/>
      <c r="JVE62" s="393"/>
      <c r="JVF62" s="393"/>
      <c r="JVG62" s="393"/>
      <c r="JVH62" s="393"/>
      <c r="JVI62" s="393"/>
      <c r="JVJ62" s="393"/>
      <c r="JVK62" s="393"/>
      <c r="JVL62" s="393"/>
      <c r="JVM62" s="393"/>
      <c r="JVN62" s="393"/>
      <c r="JVO62" s="393"/>
      <c r="JVP62" s="393"/>
      <c r="JVQ62" s="393"/>
      <c r="JVR62" s="393"/>
      <c r="JVS62" s="393"/>
      <c r="JVT62" s="393"/>
      <c r="JVU62" s="393"/>
      <c r="JVV62" s="393"/>
      <c r="JVW62" s="393"/>
      <c r="JVX62" s="393"/>
      <c r="JVY62" s="393"/>
      <c r="JVZ62" s="393"/>
      <c r="JWA62" s="393"/>
      <c r="JWB62" s="393"/>
      <c r="JWC62" s="393"/>
      <c r="JWD62" s="393"/>
      <c r="JWE62" s="393"/>
      <c r="JWF62" s="393"/>
      <c r="JWG62" s="393"/>
      <c r="JWH62" s="393"/>
      <c r="JWI62" s="393"/>
      <c r="JWJ62" s="393"/>
      <c r="JWK62" s="393"/>
      <c r="JWL62" s="393"/>
      <c r="JWM62" s="393"/>
      <c r="JWN62" s="393"/>
      <c r="JWO62" s="393"/>
      <c r="JWP62" s="393"/>
      <c r="JWQ62" s="393"/>
      <c r="JWR62" s="393"/>
      <c r="JWS62" s="393"/>
      <c r="JWT62" s="393"/>
      <c r="JWU62" s="393"/>
      <c r="JWV62" s="393"/>
      <c r="JWW62" s="393"/>
      <c r="JWX62" s="393"/>
      <c r="JWY62" s="393"/>
      <c r="JWZ62" s="393"/>
      <c r="JXA62" s="393"/>
      <c r="JXB62" s="393"/>
      <c r="JXC62" s="393"/>
      <c r="JXD62" s="393"/>
      <c r="JXE62" s="393"/>
      <c r="JXF62" s="393"/>
      <c r="JXG62" s="393"/>
      <c r="JXH62" s="393"/>
      <c r="JXI62" s="393"/>
      <c r="JXJ62" s="393"/>
      <c r="JXK62" s="393"/>
      <c r="JXL62" s="393"/>
      <c r="JXM62" s="393"/>
      <c r="JXN62" s="393"/>
      <c r="JXO62" s="393"/>
      <c r="JXP62" s="393"/>
      <c r="JXQ62" s="393"/>
      <c r="JXR62" s="393"/>
      <c r="JXS62" s="393"/>
      <c r="JXT62" s="393"/>
      <c r="JXU62" s="393"/>
      <c r="JXV62" s="393"/>
      <c r="JXW62" s="393"/>
      <c r="JXX62" s="393"/>
      <c r="JXY62" s="393"/>
      <c r="JXZ62" s="393"/>
      <c r="JYA62" s="393"/>
      <c r="JYB62" s="393"/>
      <c r="JYC62" s="393"/>
      <c r="JYD62" s="393"/>
      <c r="JYE62" s="393"/>
      <c r="JYF62" s="393"/>
      <c r="JYG62" s="393"/>
      <c r="JYH62" s="393"/>
      <c r="JYI62" s="393"/>
      <c r="JYJ62" s="393"/>
      <c r="JYK62" s="393"/>
      <c r="JYL62" s="393"/>
      <c r="JYM62" s="393"/>
      <c r="JYN62" s="393"/>
      <c r="JYO62" s="393"/>
      <c r="JYP62" s="393"/>
      <c r="JYQ62" s="393"/>
      <c r="JYR62" s="393"/>
      <c r="JYS62" s="393"/>
      <c r="JYT62" s="393"/>
      <c r="JYU62" s="393"/>
      <c r="JYV62" s="393"/>
      <c r="JYW62" s="393"/>
      <c r="JYX62" s="393"/>
      <c r="JYY62" s="393"/>
      <c r="JYZ62" s="393"/>
      <c r="JZA62" s="393"/>
      <c r="JZB62" s="393"/>
      <c r="JZC62" s="393"/>
      <c r="JZD62" s="393"/>
      <c r="JZE62" s="393"/>
      <c r="JZF62" s="393"/>
      <c r="JZG62" s="393"/>
      <c r="JZH62" s="393"/>
      <c r="JZI62" s="393"/>
      <c r="JZJ62" s="393"/>
      <c r="JZK62" s="393"/>
      <c r="JZL62" s="393"/>
      <c r="JZM62" s="393"/>
      <c r="JZN62" s="393"/>
      <c r="JZO62" s="393"/>
      <c r="JZP62" s="393"/>
      <c r="JZQ62" s="393"/>
      <c r="JZR62" s="393"/>
      <c r="JZS62" s="393"/>
      <c r="JZT62" s="393"/>
      <c r="JZU62" s="393"/>
      <c r="JZV62" s="393"/>
      <c r="JZW62" s="393"/>
      <c r="JZX62" s="393"/>
      <c r="JZY62" s="393"/>
      <c r="JZZ62" s="393"/>
      <c r="KAA62" s="393"/>
      <c r="KAB62" s="393"/>
      <c r="KAC62" s="393"/>
      <c r="KAD62" s="393"/>
      <c r="KAE62" s="393"/>
      <c r="KAF62" s="393"/>
      <c r="KAG62" s="393"/>
      <c r="KAH62" s="393"/>
      <c r="KAI62" s="393"/>
      <c r="KAJ62" s="393"/>
      <c r="KAK62" s="393"/>
      <c r="KAL62" s="393"/>
      <c r="KAM62" s="393"/>
      <c r="KAN62" s="393"/>
      <c r="KAO62" s="393"/>
      <c r="KAP62" s="393"/>
      <c r="KAQ62" s="393"/>
      <c r="KAR62" s="393"/>
      <c r="KAS62" s="393"/>
      <c r="KAT62" s="393"/>
      <c r="KAU62" s="393"/>
      <c r="KAV62" s="393"/>
      <c r="KAW62" s="393"/>
      <c r="KAX62" s="393"/>
      <c r="KAY62" s="393"/>
      <c r="KAZ62" s="393"/>
      <c r="KBA62" s="393"/>
      <c r="KBB62" s="393"/>
      <c r="KBC62" s="393"/>
      <c r="KBD62" s="393"/>
      <c r="KBE62" s="393"/>
      <c r="KBF62" s="393"/>
      <c r="KBG62" s="393"/>
      <c r="KBH62" s="393"/>
      <c r="KBI62" s="393"/>
      <c r="KBJ62" s="393"/>
      <c r="KBK62" s="393"/>
      <c r="KBL62" s="393"/>
      <c r="KBM62" s="393"/>
      <c r="KBN62" s="393"/>
      <c r="KBO62" s="393"/>
      <c r="KBP62" s="393"/>
      <c r="KBQ62" s="393"/>
      <c r="KBR62" s="393"/>
      <c r="KBS62" s="393"/>
      <c r="KBT62" s="393"/>
      <c r="KBU62" s="393"/>
      <c r="KBV62" s="393"/>
      <c r="KBW62" s="393"/>
      <c r="KBX62" s="393"/>
      <c r="KBY62" s="393"/>
      <c r="KBZ62" s="393"/>
      <c r="KCA62" s="393"/>
      <c r="KCB62" s="393"/>
      <c r="KCC62" s="393"/>
      <c r="KCD62" s="393"/>
      <c r="KCE62" s="393"/>
      <c r="KCF62" s="393"/>
      <c r="KCG62" s="393"/>
      <c r="KCH62" s="393"/>
      <c r="KCI62" s="393"/>
      <c r="KCJ62" s="393"/>
      <c r="KCK62" s="393"/>
      <c r="KCL62" s="393"/>
      <c r="KCM62" s="393"/>
      <c r="KCN62" s="393"/>
      <c r="KCO62" s="393"/>
      <c r="KCP62" s="393"/>
      <c r="KCQ62" s="393"/>
      <c r="KCR62" s="393"/>
      <c r="KCS62" s="393"/>
      <c r="KCT62" s="393"/>
      <c r="KCU62" s="393"/>
      <c r="KCV62" s="393"/>
      <c r="KCW62" s="393"/>
      <c r="KCX62" s="393"/>
      <c r="KCY62" s="393"/>
      <c r="KCZ62" s="393"/>
      <c r="KDA62" s="393"/>
      <c r="KDB62" s="393"/>
      <c r="KDC62" s="393"/>
      <c r="KDD62" s="393"/>
      <c r="KDE62" s="393"/>
      <c r="KDF62" s="393"/>
      <c r="KDG62" s="393"/>
      <c r="KDH62" s="393"/>
      <c r="KDI62" s="393"/>
      <c r="KDJ62" s="393"/>
      <c r="KDK62" s="393"/>
      <c r="KDL62" s="393"/>
      <c r="KDM62" s="393"/>
      <c r="KDN62" s="393"/>
      <c r="KDO62" s="393"/>
      <c r="KDP62" s="393"/>
      <c r="KDQ62" s="393"/>
      <c r="KDR62" s="393"/>
      <c r="KDS62" s="393"/>
      <c r="KDT62" s="393"/>
      <c r="KDU62" s="393"/>
      <c r="KDV62" s="393"/>
      <c r="KDW62" s="393"/>
      <c r="KDX62" s="393"/>
      <c r="KDY62" s="393"/>
      <c r="KDZ62" s="393"/>
      <c r="KEA62" s="393"/>
      <c r="KEB62" s="393"/>
      <c r="KEC62" s="393"/>
      <c r="KED62" s="393"/>
      <c r="KEE62" s="393"/>
      <c r="KEF62" s="393"/>
      <c r="KEG62" s="393"/>
      <c r="KEH62" s="393"/>
      <c r="KEI62" s="393"/>
      <c r="KEJ62" s="393"/>
      <c r="KEK62" s="393"/>
      <c r="KEL62" s="393"/>
      <c r="KEM62" s="393"/>
      <c r="KEN62" s="393"/>
      <c r="KEO62" s="393"/>
      <c r="KEP62" s="393"/>
      <c r="KEQ62" s="393"/>
      <c r="KER62" s="393"/>
      <c r="KES62" s="393"/>
      <c r="KET62" s="393"/>
      <c r="KEU62" s="393"/>
      <c r="KEV62" s="393"/>
      <c r="KEW62" s="393"/>
      <c r="KEX62" s="393"/>
      <c r="KEY62" s="393"/>
      <c r="KEZ62" s="393"/>
      <c r="KFA62" s="393"/>
      <c r="KFB62" s="393"/>
      <c r="KFC62" s="393"/>
      <c r="KFD62" s="393"/>
      <c r="KFE62" s="393"/>
      <c r="KFF62" s="393"/>
      <c r="KFG62" s="393"/>
      <c r="KFH62" s="393"/>
      <c r="KFI62" s="393"/>
      <c r="KFJ62" s="393"/>
      <c r="KFK62" s="393"/>
      <c r="KFL62" s="393"/>
      <c r="KFM62" s="393"/>
      <c r="KFN62" s="393"/>
      <c r="KFO62" s="393"/>
      <c r="KFP62" s="393"/>
      <c r="KFQ62" s="393"/>
      <c r="KFR62" s="393"/>
      <c r="KFS62" s="393"/>
      <c r="KFT62" s="393"/>
      <c r="KFU62" s="393"/>
      <c r="KFV62" s="393"/>
      <c r="KFW62" s="393"/>
      <c r="KFX62" s="393"/>
      <c r="KFY62" s="393"/>
      <c r="KFZ62" s="393"/>
      <c r="KGA62" s="393"/>
      <c r="KGB62" s="393"/>
      <c r="KGC62" s="393"/>
      <c r="KGD62" s="393"/>
      <c r="KGE62" s="393"/>
      <c r="KGF62" s="393"/>
      <c r="KGG62" s="393"/>
      <c r="KGH62" s="393"/>
      <c r="KGI62" s="393"/>
      <c r="KGJ62" s="393"/>
      <c r="KGK62" s="393"/>
      <c r="KGL62" s="393"/>
      <c r="KGM62" s="393"/>
      <c r="KGN62" s="393"/>
      <c r="KGO62" s="393"/>
      <c r="KGP62" s="393"/>
      <c r="KGQ62" s="393"/>
      <c r="KGR62" s="393"/>
      <c r="KGS62" s="393"/>
      <c r="KGT62" s="393"/>
      <c r="KGU62" s="393"/>
      <c r="KGV62" s="393"/>
      <c r="KGW62" s="393"/>
      <c r="KGX62" s="393"/>
      <c r="KGY62" s="393"/>
      <c r="KGZ62" s="393"/>
      <c r="KHA62" s="393"/>
      <c r="KHB62" s="393"/>
      <c r="KHC62" s="393"/>
      <c r="KHD62" s="393"/>
      <c r="KHE62" s="393"/>
      <c r="KHF62" s="393"/>
      <c r="KHG62" s="393"/>
      <c r="KHH62" s="393"/>
      <c r="KHI62" s="393"/>
      <c r="KHJ62" s="393"/>
      <c r="KHK62" s="393"/>
      <c r="KHL62" s="393"/>
      <c r="KHM62" s="393"/>
      <c r="KHN62" s="393"/>
      <c r="KHO62" s="393"/>
      <c r="KHP62" s="393"/>
      <c r="KHQ62" s="393"/>
      <c r="KHR62" s="393"/>
      <c r="KHS62" s="393"/>
      <c r="KHT62" s="393"/>
      <c r="KHU62" s="393"/>
      <c r="KHV62" s="393"/>
      <c r="KHW62" s="393"/>
      <c r="KHX62" s="393"/>
      <c r="KHY62" s="393"/>
      <c r="KHZ62" s="393"/>
      <c r="KIA62" s="393"/>
      <c r="KIB62" s="393"/>
      <c r="KIC62" s="393"/>
      <c r="KID62" s="393"/>
      <c r="KIE62" s="393"/>
      <c r="KIF62" s="393"/>
      <c r="KIG62" s="393"/>
      <c r="KIH62" s="393"/>
      <c r="KII62" s="393"/>
      <c r="KIJ62" s="393"/>
      <c r="KIK62" s="393"/>
      <c r="KIL62" s="393"/>
      <c r="KIM62" s="393"/>
      <c r="KIN62" s="393"/>
      <c r="KIO62" s="393"/>
      <c r="KIP62" s="393"/>
      <c r="KIQ62" s="393"/>
      <c r="KIR62" s="393"/>
      <c r="KIS62" s="393"/>
      <c r="KIT62" s="393"/>
      <c r="KIU62" s="393"/>
      <c r="KIV62" s="393"/>
      <c r="KIW62" s="393"/>
      <c r="KIX62" s="393"/>
      <c r="KIY62" s="393"/>
      <c r="KIZ62" s="393"/>
      <c r="KJA62" s="393"/>
      <c r="KJB62" s="393"/>
      <c r="KJC62" s="393"/>
      <c r="KJD62" s="393"/>
      <c r="KJE62" s="393"/>
      <c r="KJF62" s="393"/>
      <c r="KJG62" s="393"/>
      <c r="KJH62" s="393"/>
      <c r="KJI62" s="393"/>
      <c r="KJJ62" s="393"/>
      <c r="KJK62" s="393"/>
      <c r="KJL62" s="393"/>
      <c r="KJM62" s="393"/>
      <c r="KJN62" s="393"/>
      <c r="KJO62" s="393"/>
      <c r="KJP62" s="393"/>
      <c r="KJQ62" s="393"/>
      <c r="KJR62" s="393"/>
      <c r="KJS62" s="393"/>
      <c r="KJT62" s="393"/>
      <c r="KJU62" s="393"/>
      <c r="KJV62" s="393"/>
      <c r="KJW62" s="393"/>
      <c r="KJX62" s="393"/>
      <c r="KJY62" s="393"/>
      <c r="KJZ62" s="393"/>
      <c r="KKA62" s="393"/>
      <c r="KKB62" s="393"/>
      <c r="KKC62" s="393"/>
      <c r="KKD62" s="393"/>
      <c r="KKE62" s="393"/>
      <c r="KKF62" s="393"/>
      <c r="KKG62" s="393"/>
      <c r="KKH62" s="393"/>
      <c r="KKI62" s="393"/>
      <c r="KKJ62" s="393"/>
      <c r="KKK62" s="393"/>
      <c r="KKL62" s="393"/>
      <c r="KKM62" s="393"/>
      <c r="KKN62" s="393"/>
      <c r="KKO62" s="393"/>
      <c r="KKP62" s="393"/>
      <c r="KKQ62" s="393"/>
      <c r="KKR62" s="393"/>
      <c r="KKS62" s="393"/>
      <c r="KKT62" s="393"/>
      <c r="KKU62" s="393"/>
      <c r="KKV62" s="393"/>
      <c r="KKW62" s="393"/>
      <c r="KKX62" s="393"/>
      <c r="KKY62" s="393"/>
      <c r="KKZ62" s="393"/>
      <c r="KLA62" s="393"/>
      <c r="KLB62" s="393"/>
      <c r="KLC62" s="393"/>
      <c r="KLD62" s="393"/>
      <c r="KLE62" s="393"/>
      <c r="KLF62" s="393"/>
      <c r="KLG62" s="393"/>
      <c r="KLH62" s="393"/>
      <c r="KLI62" s="393"/>
      <c r="KLJ62" s="393"/>
      <c r="KLK62" s="393"/>
      <c r="KLL62" s="393"/>
      <c r="KLM62" s="393"/>
      <c r="KLN62" s="393"/>
      <c r="KLO62" s="393"/>
      <c r="KLP62" s="393"/>
      <c r="KLQ62" s="393"/>
      <c r="KLR62" s="393"/>
      <c r="KLS62" s="393"/>
      <c r="KLT62" s="393"/>
      <c r="KLU62" s="393"/>
      <c r="KLV62" s="393"/>
      <c r="KLW62" s="393"/>
      <c r="KLX62" s="393"/>
      <c r="KLY62" s="393"/>
      <c r="KLZ62" s="393"/>
      <c r="KMA62" s="393"/>
      <c r="KMB62" s="393"/>
      <c r="KMC62" s="393"/>
      <c r="KMD62" s="393"/>
      <c r="KME62" s="393"/>
      <c r="KMF62" s="393"/>
      <c r="KMG62" s="393"/>
      <c r="KMH62" s="393"/>
      <c r="KMI62" s="393"/>
      <c r="KMJ62" s="393"/>
      <c r="KMK62" s="393"/>
      <c r="KML62" s="393"/>
      <c r="KMM62" s="393"/>
      <c r="KMN62" s="393"/>
      <c r="KMO62" s="393"/>
      <c r="KMP62" s="393"/>
      <c r="KMQ62" s="393"/>
      <c r="KMR62" s="393"/>
      <c r="KMS62" s="393"/>
      <c r="KMT62" s="393"/>
      <c r="KMU62" s="393"/>
      <c r="KMV62" s="393"/>
      <c r="KMW62" s="393"/>
      <c r="KMX62" s="393"/>
      <c r="KMY62" s="393"/>
      <c r="KMZ62" s="393"/>
      <c r="KNA62" s="393"/>
      <c r="KNB62" s="393"/>
      <c r="KNC62" s="393"/>
      <c r="KND62" s="393"/>
      <c r="KNE62" s="393"/>
      <c r="KNF62" s="393"/>
      <c r="KNG62" s="393"/>
      <c r="KNH62" s="393"/>
      <c r="KNI62" s="393"/>
      <c r="KNJ62" s="393"/>
      <c r="KNK62" s="393"/>
      <c r="KNL62" s="393"/>
      <c r="KNM62" s="393"/>
      <c r="KNN62" s="393"/>
      <c r="KNO62" s="393"/>
      <c r="KNP62" s="393"/>
      <c r="KNQ62" s="393"/>
      <c r="KNR62" s="393"/>
      <c r="KNS62" s="393"/>
      <c r="KNT62" s="393"/>
      <c r="KNU62" s="393"/>
      <c r="KNV62" s="393"/>
      <c r="KNW62" s="393"/>
      <c r="KNX62" s="393"/>
      <c r="KNY62" s="393"/>
      <c r="KNZ62" s="393"/>
      <c r="KOA62" s="393"/>
      <c r="KOB62" s="393"/>
      <c r="KOC62" s="393"/>
      <c r="KOD62" s="393"/>
      <c r="KOE62" s="393"/>
      <c r="KOF62" s="393"/>
      <c r="KOG62" s="393"/>
      <c r="KOH62" s="393"/>
      <c r="KOI62" s="393"/>
      <c r="KOJ62" s="393"/>
      <c r="KOK62" s="393"/>
      <c r="KOL62" s="393"/>
      <c r="KOM62" s="393"/>
      <c r="KON62" s="393"/>
      <c r="KOO62" s="393"/>
      <c r="KOP62" s="393"/>
      <c r="KOQ62" s="393"/>
      <c r="KOR62" s="393"/>
      <c r="KOS62" s="393"/>
      <c r="KOT62" s="393"/>
      <c r="KOU62" s="393"/>
      <c r="KOV62" s="393"/>
      <c r="KOW62" s="393"/>
      <c r="KOX62" s="393"/>
      <c r="KOY62" s="393"/>
      <c r="KOZ62" s="393"/>
      <c r="KPA62" s="393"/>
      <c r="KPB62" s="393"/>
      <c r="KPC62" s="393"/>
      <c r="KPD62" s="393"/>
      <c r="KPE62" s="393"/>
      <c r="KPF62" s="393"/>
      <c r="KPG62" s="393"/>
      <c r="KPH62" s="393"/>
      <c r="KPI62" s="393"/>
      <c r="KPJ62" s="393"/>
      <c r="KPK62" s="393"/>
      <c r="KPL62" s="393"/>
      <c r="KPM62" s="393"/>
      <c r="KPN62" s="393"/>
      <c r="KPO62" s="393"/>
      <c r="KPP62" s="393"/>
      <c r="KPQ62" s="393"/>
      <c r="KPR62" s="393"/>
      <c r="KPS62" s="393"/>
      <c r="KPT62" s="393"/>
      <c r="KPU62" s="393"/>
      <c r="KPV62" s="393"/>
      <c r="KPW62" s="393"/>
      <c r="KPX62" s="393"/>
      <c r="KPY62" s="393"/>
      <c r="KPZ62" s="393"/>
      <c r="KQA62" s="393"/>
      <c r="KQB62" s="393"/>
      <c r="KQC62" s="393"/>
      <c r="KQD62" s="393"/>
      <c r="KQE62" s="393"/>
      <c r="KQF62" s="393"/>
      <c r="KQG62" s="393"/>
      <c r="KQH62" s="393"/>
      <c r="KQI62" s="393"/>
      <c r="KQJ62" s="393"/>
      <c r="KQK62" s="393"/>
      <c r="KQL62" s="393"/>
      <c r="KQM62" s="393"/>
      <c r="KQN62" s="393"/>
      <c r="KQO62" s="393"/>
      <c r="KQP62" s="393"/>
      <c r="KQQ62" s="393"/>
      <c r="KQR62" s="393"/>
      <c r="KQS62" s="393"/>
      <c r="KQT62" s="393"/>
      <c r="KQU62" s="393"/>
      <c r="KQV62" s="393"/>
      <c r="KQW62" s="393"/>
      <c r="KQX62" s="393"/>
      <c r="KQY62" s="393"/>
      <c r="KQZ62" s="393"/>
      <c r="KRA62" s="393"/>
      <c r="KRB62" s="393"/>
      <c r="KRC62" s="393"/>
      <c r="KRD62" s="393"/>
      <c r="KRE62" s="393"/>
      <c r="KRF62" s="393"/>
      <c r="KRG62" s="393"/>
      <c r="KRH62" s="393"/>
      <c r="KRI62" s="393"/>
      <c r="KRJ62" s="393"/>
      <c r="KRK62" s="393"/>
      <c r="KRL62" s="393"/>
      <c r="KRM62" s="393"/>
      <c r="KRN62" s="393"/>
      <c r="KRO62" s="393"/>
      <c r="KRP62" s="393"/>
      <c r="KRQ62" s="393"/>
      <c r="KRR62" s="393"/>
      <c r="KRS62" s="393"/>
      <c r="KRT62" s="393"/>
      <c r="KRU62" s="393"/>
      <c r="KRV62" s="393"/>
      <c r="KRW62" s="393"/>
      <c r="KRX62" s="393"/>
      <c r="KRY62" s="393"/>
      <c r="KRZ62" s="393"/>
      <c r="KSA62" s="393"/>
      <c r="KSB62" s="393"/>
      <c r="KSC62" s="393"/>
      <c r="KSD62" s="393"/>
      <c r="KSE62" s="393"/>
      <c r="KSF62" s="393"/>
      <c r="KSG62" s="393"/>
      <c r="KSH62" s="393"/>
      <c r="KSI62" s="393"/>
      <c r="KSJ62" s="393"/>
      <c r="KSK62" s="393"/>
      <c r="KSL62" s="393"/>
      <c r="KSM62" s="393"/>
      <c r="KSN62" s="393"/>
      <c r="KSO62" s="393"/>
      <c r="KSP62" s="393"/>
      <c r="KSQ62" s="393"/>
      <c r="KSR62" s="393"/>
      <c r="KSS62" s="393"/>
      <c r="KST62" s="393"/>
      <c r="KSU62" s="393"/>
      <c r="KSV62" s="393"/>
      <c r="KSW62" s="393"/>
      <c r="KSX62" s="393"/>
      <c r="KSY62" s="393"/>
      <c r="KSZ62" s="393"/>
      <c r="KTA62" s="393"/>
      <c r="KTB62" s="393"/>
      <c r="KTC62" s="393"/>
      <c r="KTD62" s="393"/>
      <c r="KTE62" s="393"/>
      <c r="KTF62" s="393"/>
      <c r="KTG62" s="393"/>
      <c r="KTH62" s="393"/>
      <c r="KTI62" s="393"/>
      <c r="KTJ62" s="393"/>
      <c r="KTK62" s="393"/>
      <c r="KTL62" s="393"/>
      <c r="KTM62" s="393"/>
      <c r="KTN62" s="393"/>
      <c r="KTO62" s="393"/>
      <c r="KTP62" s="393"/>
      <c r="KTQ62" s="393"/>
      <c r="KTR62" s="393"/>
      <c r="KTS62" s="393"/>
      <c r="KTT62" s="393"/>
      <c r="KTU62" s="393"/>
      <c r="KTV62" s="393"/>
      <c r="KTW62" s="393"/>
      <c r="KTX62" s="393"/>
      <c r="KTY62" s="393"/>
      <c r="KTZ62" s="393"/>
      <c r="KUA62" s="393"/>
      <c r="KUB62" s="393"/>
      <c r="KUC62" s="393"/>
      <c r="KUD62" s="393"/>
      <c r="KUE62" s="393"/>
      <c r="KUF62" s="393"/>
      <c r="KUG62" s="393"/>
      <c r="KUH62" s="393"/>
      <c r="KUI62" s="393"/>
      <c r="KUJ62" s="393"/>
      <c r="KUK62" s="393"/>
      <c r="KUL62" s="393"/>
      <c r="KUM62" s="393"/>
      <c r="KUN62" s="393"/>
      <c r="KUO62" s="393"/>
      <c r="KUP62" s="393"/>
      <c r="KUQ62" s="393"/>
      <c r="KUR62" s="393"/>
      <c r="KUS62" s="393"/>
      <c r="KUT62" s="393"/>
      <c r="KUU62" s="393"/>
      <c r="KUV62" s="393"/>
      <c r="KUW62" s="393"/>
      <c r="KUX62" s="393"/>
      <c r="KUY62" s="393"/>
      <c r="KUZ62" s="393"/>
      <c r="KVA62" s="393"/>
      <c r="KVB62" s="393"/>
      <c r="KVC62" s="393"/>
      <c r="KVD62" s="393"/>
      <c r="KVE62" s="393"/>
      <c r="KVF62" s="393"/>
      <c r="KVG62" s="393"/>
      <c r="KVH62" s="393"/>
      <c r="KVI62" s="393"/>
      <c r="KVJ62" s="393"/>
      <c r="KVK62" s="393"/>
      <c r="KVL62" s="393"/>
      <c r="KVM62" s="393"/>
      <c r="KVN62" s="393"/>
      <c r="KVO62" s="393"/>
      <c r="KVP62" s="393"/>
      <c r="KVQ62" s="393"/>
      <c r="KVR62" s="393"/>
      <c r="KVS62" s="393"/>
      <c r="KVT62" s="393"/>
      <c r="KVU62" s="393"/>
      <c r="KVV62" s="393"/>
      <c r="KVW62" s="393"/>
      <c r="KVX62" s="393"/>
      <c r="KVY62" s="393"/>
      <c r="KVZ62" s="393"/>
      <c r="KWA62" s="393"/>
      <c r="KWB62" s="393"/>
      <c r="KWC62" s="393"/>
      <c r="KWD62" s="393"/>
      <c r="KWE62" s="393"/>
      <c r="KWF62" s="393"/>
      <c r="KWG62" s="393"/>
      <c r="KWH62" s="393"/>
      <c r="KWI62" s="393"/>
      <c r="KWJ62" s="393"/>
      <c r="KWK62" s="393"/>
      <c r="KWL62" s="393"/>
      <c r="KWM62" s="393"/>
      <c r="KWN62" s="393"/>
      <c r="KWO62" s="393"/>
      <c r="KWP62" s="393"/>
      <c r="KWQ62" s="393"/>
      <c r="KWR62" s="393"/>
      <c r="KWS62" s="393"/>
      <c r="KWT62" s="393"/>
      <c r="KWU62" s="393"/>
      <c r="KWV62" s="393"/>
      <c r="KWW62" s="393"/>
      <c r="KWX62" s="393"/>
      <c r="KWY62" s="393"/>
      <c r="KWZ62" s="393"/>
      <c r="KXA62" s="393"/>
      <c r="KXB62" s="393"/>
      <c r="KXC62" s="393"/>
      <c r="KXD62" s="393"/>
      <c r="KXE62" s="393"/>
      <c r="KXF62" s="393"/>
      <c r="KXG62" s="393"/>
      <c r="KXH62" s="393"/>
      <c r="KXI62" s="393"/>
      <c r="KXJ62" s="393"/>
      <c r="KXK62" s="393"/>
      <c r="KXL62" s="393"/>
      <c r="KXM62" s="393"/>
      <c r="KXN62" s="393"/>
      <c r="KXO62" s="393"/>
      <c r="KXP62" s="393"/>
      <c r="KXQ62" s="393"/>
      <c r="KXR62" s="393"/>
      <c r="KXS62" s="393"/>
      <c r="KXT62" s="393"/>
      <c r="KXU62" s="393"/>
      <c r="KXV62" s="393"/>
      <c r="KXW62" s="393"/>
      <c r="KXX62" s="393"/>
      <c r="KXY62" s="393"/>
      <c r="KXZ62" s="393"/>
      <c r="KYA62" s="393"/>
      <c r="KYB62" s="393"/>
      <c r="KYC62" s="393"/>
      <c r="KYD62" s="393"/>
      <c r="KYE62" s="393"/>
      <c r="KYF62" s="393"/>
      <c r="KYG62" s="393"/>
      <c r="KYH62" s="393"/>
      <c r="KYI62" s="393"/>
      <c r="KYJ62" s="393"/>
      <c r="KYK62" s="393"/>
      <c r="KYL62" s="393"/>
      <c r="KYM62" s="393"/>
      <c r="KYN62" s="393"/>
      <c r="KYO62" s="393"/>
      <c r="KYP62" s="393"/>
      <c r="KYQ62" s="393"/>
      <c r="KYR62" s="393"/>
      <c r="KYS62" s="393"/>
      <c r="KYT62" s="393"/>
      <c r="KYU62" s="393"/>
      <c r="KYV62" s="393"/>
      <c r="KYW62" s="393"/>
      <c r="KYX62" s="393"/>
      <c r="KYY62" s="393"/>
      <c r="KYZ62" s="393"/>
      <c r="KZA62" s="393"/>
      <c r="KZB62" s="393"/>
      <c r="KZC62" s="393"/>
      <c r="KZD62" s="393"/>
      <c r="KZE62" s="393"/>
      <c r="KZF62" s="393"/>
      <c r="KZG62" s="393"/>
      <c r="KZH62" s="393"/>
      <c r="KZI62" s="393"/>
      <c r="KZJ62" s="393"/>
      <c r="KZK62" s="393"/>
      <c r="KZL62" s="393"/>
      <c r="KZM62" s="393"/>
      <c r="KZN62" s="393"/>
      <c r="KZO62" s="393"/>
      <c r="KZP62" s="393"/>
      <c r="KZQ62" s="393"/>
      <c r="KZR62" s="393"/>
      <c r="KZS62" s="393"/>
      <c r="KZT62" s="393"/>
      <c r="KZU62" s="393"/>
      <c r="KZV62" s="393"/>
      <c r="KZW62" s="393"/>
      <c r="KZX62" s="393"/>
      <c r="KZY62" s="393"/>
      <c r="KZZ62" s="393"/>
      <c r="LAA62" s="393"/>
      <c r="LAB62" s="393"/>
      <c r="LAC62" s="393"/>
      <c r="LAD62" s="393"/>
      <c r="LAE62" s="393"/>
      <c r="LAF62" s="393"/>
      <c r="LAG62" s="393"/>
      <c r="LAH62" s="393"/>
      <c r="LAI62" s="393"/>
      <c r="LAJ62" s="393"/>
      <c r="LAK62" s="393"/>
      <c r="LAL62" s="393"/>
      <c r="LAM62" s="393"/>
      <c r="LAN62" s="393"/>
      <c r="LAO62" s="393"/>
      <c r="LAP62" s="393"/>
      <c r="LAQ62" s="393"/>
      <c r="LAR62" s="393"/>
      <c r="LAS62" s="393"/>
      <c r="LAT62" s="393"/>
      <c r="LAU62" s="393"/>
      <c r="LAV62" s="393"/>
      <c r="LAW62" s="393"/>
      <c r="LAX62" s="393"/>
      <c r="LAY62" s="393"/>
      <c r="LAZ62" s="393"/>
      <c r="LBA62" s="393"/>
      <c r="LBB62" s="393"/>
      <c r="LBC62" s="393"/>
      <c r="LBD62" s="393"/>
      <c r="LBE62" s="393"/>
      <c r="LBF62" s="393"/>
      <c r="LBG62" s="393"/>
      <c r="LBH62" s="393"/>
      <c r="LBI62" s="393"/>
      <c r="LBJ62" s="393"/>
      <c r="LBK62" s="393"/>
      <c r="LBL62" s="393"/>
      <c r="LBM62" s="393"/>
      <c r="LBN62" s="393"/>
      <c r="LBO62" s="393"/>
      <c r="LBP62" s="393"/>
      <c r="LBQ62" s="393"/>
      <c r="LBR62" s="393"/>
      <c r="LBS62" s="393"/>
      <c r="LBT62" s="393"/>
      <c r="LBU62" s="393"/>
      <c r="LBV62" s="393"/>
      <c r="LBW62" s="393"/>
      <c r="LBX62" s="393"/>
      <c r="LBY62" s="393"/>
      <c r="LBZ62" s="393"/>
      <c r="LCA62" s="393"/>
      <c r="LCB62" s="393"/>
      <c r="LCC62" s="393"/>
      <c r="LCD62" s="393"/>
      <c r="LCE62" s="393"/>
      <c r="LCF62" s="393"/>
      <c r="LCG62" s="393"/>
      <c r="LCH62" s="393"/>
      <c r="LCI62" s="393"/>
      <c r="LCJ62" s="393"/>
      <c r="LCK62" s="393"/>
      <c r="LCL62" s="393"/>
      <c r="LCM62" s="393"/>
      <c r="LCN62" s="393"/>
      <c r="LCO62" s="393"/>
      <c r="LCP62" s="393"/>
      <c r="LCQ62" s="393"/>
      <c r="LCR62" s="393"/>
      <c r="LCS62" s="393"/>
      <c r="LCT62" s="393"/>
      <c r="LCU62" s="393"/>
      <c r="LCV62" s="393"/>
      <c r="LCW62" s="393"/>
      <c r="LCX62" s="393"/>
      <c r="LCY62" s="393"/>
      <c r="LCZ62" s="393"/>
      <c r="LDA62" s="393"/>
      <c r="LDB62" s="393"/>
      <c r="LDC62" s="393"/>
      <c r="LDD62" s="393"/>
      <c r="LDE62" s="393"/>
      <c r="LDF62" s="393"/>
      <c r="LDG62" s="393"/>
      <c r="LDH62" s="393"/>
      <c r="LDI62" s="393"/>
      <c r="LDJ62" s="393"/>
      <c r="LDK62" s="393"/>
      <c r="LDL62" s="393"/>
      <c r="LDM62" s="393"/>
      <c r="LDN62" s="393"/>
      <c r="LDO62" s="393"/>
      <c r="LDP62" s="393"/>
      <c r="LDQ62" s="393"/>
      <c r="LDR62" s="393"/>
      <c r="LDS62" s="393"/>
      <c r="LDT62" s="393"/>
      <c r="LDU62" s="393"/>
      <c r="LDV62" s="393"/>
      <c r="LDW62" s="393"/>
      <c r="LDX62" s="393"/>
      <c r="LDY62" s="393"/>
      <c r="LDZ62" s="393"/>
      <c r="LEA62" s="393"/>
      <c r="LEB62" s="393"/>
      <c r="LEC62" s="393"/>
      <c r="LED62" s="393"/>
      <c r="LEE62" s="393"/>
      <c r="LEF62" s="393"/>
      <c r="LEG62" s="393"/>
      <c r="LEH62" s="393"/>
      <c r="LEI62" s="393"/>
      <c r="LEJ62" s="393"/>
      <c r="LEK62" s="393"/>
      <c r="LEL62" s="393"/>
      <c r="LEM62" s="393"/>
      <c r="LEN62" s="393"/>
      <c r="LEO62" s="393"/>
      <c r="LEP62" s="393"/>
      <c r="LEQ62" s="393"/>
      <c r="LER62" s="393"/>
      <c r="LES62" s="393"/>
      <c r="LET62" s="393"/>
      <c r="LEU62" s="393"/>
      <c r="LEV62" s="393"/>
      <c r="LEW62" s="393"/>
      <c r="LEX62" s="393"/>
      <c r="LEY62" s="393"/>
      <c r="LEZ62" s="393"/>
      <c r="LFA62" s="393"/>
      <c r="LFB62" s="393"/>
      <c r="LFC62" s="393"/>
      <c r="LFD62" s="393"/>
      <c r="LFE62" s="393"/>
      <c r="LFF62" s="393"/>
      <c r="LFG62" s="393"/>
      <c r="LFH62" s="393"/>
      <c r="LFI62" s="393"/>
      <c r="LFJ62" s="393"/>
      <c r="LFK62" s="393"/>
      <c r="LFL62" s="393"/>
      <c r="LFM62" s="393"/>
      <c r="LFN62" s="393"/>
      <c r="LFO62" s="393"/>
      <c r="LFP62" s="393"/>
      <c r="LFQ62" s="393"/>
      <c r="LFR62" s="393"/>
      <c r="LFS62" s="393"/>
      <c r="LFT62" s="393"/>
      <c r="LFU62" s="393"/>
      <c r="LFV62" s="393"/>
      <c r="LFW62" s="393"/>
      <c r="LFX62" s="393"/>
      <c r="LFY62" s="393"/>
      <c r="LFZ62" s="393"/>
      <c r="LGA62" s="393"/>
      <c r="LGB62" s="393"/>
      <c r="LGC62" s="393"/>
      <c r="LGD62" s="393"/>
      <c r="LGE62" s="393"/>
      <c r="LGF62" s="393"/>
      <c r="LGG62" s="393"/>
      <c r="LGH62" s="393"/>
      <c r="LGI62" s="393"/>
      <c r="LGJ62" s="393"/>
      <c r="LGK62" s="393"/>
      <c r="LGL62" s="393"/>
      <c r="LGM62" s="393"/>
      <c r="LGN62" s="393"/>
      <c r="LGO62" s="393"/>
      <c r="LGP62" s="393"/>
      <c r="LGQ62" s="393"/>
      <c r="LGR62" s="393"/>
      <c r="LGS62" s="393"/>
      <c r="LGT62" s="393"/>
      <c r="LGU62" s="393"/>
      <c r="LGV62" s="393"/>
      <c r="LGW62" s="393"/>
      <c r="LGX62" s="393"/>
      <c r="LGY62" s="393"/>
      <c r="LGZ62" s="393"/>
      <c r="LHA62" s="393"/>
      <c r="LHB62" s="393"/>
      <c r="LHC62" s="393"/>
      <c r="LHD62" s="393"/>
      <c r="LHE62" s="393"/>
      <c r="LHF62" s="393"/>
      <c r="LHG62" s="393"/>
      <c r="LHH62" s="393"/>
      <c r="LHI62" s="393"/>
      <c r="LHJ62" s="393"/>
      <c r="LHK62" s="393"/>
      <c r="LHL62" s="393"/>
      <c r="LHM62" s="393"/>
      <c r="LHN62" s="393"/>
      <c r="LHO62" s="393"/>
      <c r="LHP62" s="393"/>
      <c r="LHQ62" s="393"/>
      <c r="LHR62" s="393"/>
      <c r="LHS62" s="393"/>
      <c r="LHT62" s="393"/>
      <c r="LHU62" s="393"/>
      <c r="LHV62" s="393"/>
      <c r="LHW62" s="393"/>
      <c r="LHX62" s="393"/>
      <c r="LHY62" s="393"/>
      <c r="LHZ62" s="393"/>
      <c r="LIA62" s="393"/>
      <c r="LIB62" s="393"/>
      <c r="LIC62" s="393"/>
      <c r="LID62" s="393"/>
      <c r="LIE62" s="393"/>
      <c r="LIF62" s="393"/>
      <c r="LIG62" s="393"/>
      <c r="LIH62" s="393"/>
      <c r="LII62" s="393"/>
      <c r="LIJ62" s="393"/>
      <c r="LIK62" s="393"/>
      <c r="LIL62" s="393"/>
      <c r="LIM62" s="393"/>
      <c r="LIN62" s="393"/>
      <c r="LIO62" s="393"/>
      <c r="LIP62" s="393"/>
      <c r="LIQ62" s="393"/>
      <c r="LIR62" s="393"/>
      <c r="LIS62" s="393"/>
      <c r="LIT62" s="393"/>
      <c r="LIU62" s="393"/>
      <c r="LIV62" s="393"/>
      <c r="LIW62" s="393"/>
      <c r="LIX62" s="393"/>
      <c r="LIY62" s="393"/>
      <c r="LIZ62" s="393"/>
      <c r="LJA62" s="393"/>
      <c r="LJB62" s="393"/>
      <c r="LJC62" s="393"/>
      <c r="LJD62" s="393"/>
      <c r="LJE62" s="393"/>
      <c r="LJF62" s="393"/>
      <c r="LJG62" s="393"/>
      <c r="LJH62" s="393"/>
      <c r="LJI62" s="393"/>
      <c r="LJJ62" s="393"/>
      <c r="LJK62" s="393"/>
      <c r="LJL62" s="393"/>
      <c r="LJM62" s="393"/>
      <c r="LJN62" s="393"/>
      <c r="LJO62" s="393"/>
      <c r="LJP62" s="393"/>
      <c r="LJQ62" s="393"/>
      <c r="LJR62" s="393"/>
      <c r="LJS62" s="393"/>
      <c r="LJT62" s="393"/>
      <c r="LJU62" s="393"/>
      <c r="LJV62" s="393"/>
      <c r="LJW62" s="393"/>
      <c r="LJX62" s="393"/>
      <c r="LJY62" s="393"/>
      <c r="LJZ62" s="393"/>
      <c r="LKA62" s="393"/>
      <c r="LKB62" s="393"/>
      <c r="LKC62" s="393"/>
      <c r="LKD62" s="393"/>
      <c r="LKE62" s="393"/>
      <c r="LKF62" s="393"/>
      <c r="LKG62" s="393"/>
      <c r="LKH62" s="393"/>
      <c r="LKI62" s="393"/>
      <c r="LKJ62" s="393"/>
      <c r="LKK62" s="393"/>
      <c r="LKL62" s="393"/>
      <c r="LKM62" s="393"/>
      <c r="LKN62" s="393"/>
      <c r="LKO62" s="393"/>
      <c r="LKP62" s="393"/>
      <c r="LKQ62" s="393"/>
      <c r="LKR62" s="393"/>
      <c r="LKS62" s="393"/>
      <c r="LKT62" s="393"/>
      <c r="LKU62" s="393"/>
      <c r="LKV62" s="393"/>
      <c r="LKW62" s="393"/>
      <c r="LKX62" s="393"/>
      <c r="LKY62" s="393"/>
      <c r="LKZ62" s="393"/>
      <c r="LLA62" s="393"/>
      <c r="LLB62" s="393"/>
      <c r="LLC62" s="393"/>
      <c r="LLD62" s="393"/>
      <c r="LLE62" s="393"/>
      <c r="LLF62" s="393"/>
      <c r="LLG62" s="393"/>
      <c r="LLH62" s="393"/>
      <c r="LLI62" s="393"/>
      <c r="LLJ62" s="393"/>
      <c r="LLK62" s="393"/>
      <c r="LLL62" s="393"/>
      <c r="LLM62" s="393"/>
      <c r="LLN62" s="393"/>
      <c r="LLO62" s="393"/>
      <c r="LLP62" s="393"/>
      <c r="LLQ62" s="393"/>
      <c r="LLR62" s="393"/>
      <c r="LLS62" s="393"/>
      <c r="LLT62" s="393"/>
      <c r="LLU62" s="393"/>
      <c r="LLV62" s="393"/>
      <c r="LLW62" s="393"/>
      <c r="LLX62" s="393"/>
      <c r="LLY62" s="393"/>
      <c r="LLZ62" s="393"/>
      <c r="LMA62" s="393"/>
      <c r="LMB62" s="393"/>
      <c r="LMC62" s="393"/>
      <c r="LMD62" s="393"/>
      <c r="LME62" s="393"/>
      <c r="LMF62" s="393"/>
      <c r="LMG62" s="393"/>
      <c r="LMH62" s="393"/>
      <c r="LMI62" s="393"/>
      <c r="LMJ62" s="393"/>
      <c r="LMK62" s="393"/>
      <c r="LML62" s="393"/>
      <c r="LMM62" s="393"/>
      <c r="LMN62" s="393"/>
      <c r="LMO62" s="393"/>
      <c r="LMP62" s="393"/>
      <c r="LMQ62" s="393"/>
      <c r="LMR62" s="393"/>
      <c r="LMS62" s="393"/>
      <c r="LMT62" s="393"/>
      <c r="LMU62" s="393"/>
      <c r="LMV62" s="393"/>
      <c r="LMW62" s="393"/>
      <c r="LMX62" s="393"/>
      <c r="LMY62" s="393"/>
      <c r="LMZ62" s="393"/>
      <c r="LNA62" s="393"/>
      <c r="LNB62" s="393"/>
      <c r="LNC62" s="393"/>
      <c r="LND62" s="393"/>
      <c r="LNE62" s="393"/>
      <c r="LNF62" s="393"/>
      <c r="LNG62" s="393"/>
      <c r="LNH62" s="393"/>
      <c r="LNI62" s="393"/>
      <c r="LNJ62" s="393"/>
      <c r="LNK62" s="393"/>
      <c r="LNL62" s="393"/>
      <c r="LNM62" s="393"/>
      <c r="LNN62" s="393"/>
      <c r="LNO62" s="393"/>
      <c r="LNP62" s="393"/>
      <c r="LNQ62" s="393"/>
      <c r="LNR62" s="393"/>
      <c r="LNS62" s="393"/>
      <c r="LNT62" s="393"/>
      <c r="LNU62" s="393"/>
      <c r="LNV62" s="393"/>
      <c r="LNW62" s="393"/>
      <c r="LNX62" s="393"/>
      <c r="LNY62" s="393"/>
      <c r="LNZ62" s="393"/>
      <c r="LOA62" s="393"/>
      <c r="LOB62" s="393"/>
      <c r="LOC62" s="393"/>
      <c r="LOD62" s="393"/>
      <c r="LOE62" s="393"/>
      <c r="LOF62" s="393"/>
      <c r="LOG62" s="393"/>
      <c r="LOH62" s="393"/>
      <c r="LOI62" s="393"/>
      <c r="LOJ62" s="393"/>
      <c r="LOK62" s="393"/>
      <c r="LOL62" s="393"/>
      <c r="LOM62" s="393"/>
      <c r="LON62" s="393"/>
      <c r="LOO62" s="393"/>
      <c r="LOP62" s="393"/>
      <c r="LOQ62" s="393"/>
      <c r="LOR62" s="393"/>
      <c r="LOS62" s="393"/>
      <c r="LOT62" s="393"/>
      <c r="LOU62" s="393"/>
      <c r="LOV62" s="393"/>
      <c r="LOW62" s="393"/>
      <c r="LOX62" s="393"/>
      <c r="LOY62" s="393"/>
      <c r="LOZ62" s="393"/>
      <c r="LPA62" s="393"/>
      <c r="LPB62" s="393"/>
      <c r="LPC62" s="393"/>
      <c r="LPD62" s="393"/>
      <c r="LPE62" s="393"/>
      <c r="LPF62" s="393"/>
      <c r="LPG62" s="393"/>
      <c r="LPH62" s="393"/>
      <c r="LPI62" s="393"/>
      <c r="LPJ62" s="393"/>
      <c r="LPK62" s="393"/>
      <c r="LPL62" s="393"/>
      <c r="LPM62" s="393"/>
      <c r="LPN62" s="393"/>
      <c r="LPO62" s="393"/>
      <c r="LPP62" s="393"/>
      <c r="LPQ62" s="393"/>
      <c r="LPR62" s="393"/>
      <c r="LPS62" s="393"/>
      <c r="LPT62" s="393"/>
      <c r="LPU62" s="393"/>
      <c r="LPV62" s="393"/>
      <c r="LPW62" s="393"/>
      <c r="LPX62" s="393"/>
      <c r="LPY62" s="393"/>
      <c r="LPZ62" s="393"/>
      <c r="LQA62" s="393"/>
      <c r="LQB62" s="393"/>
      <c r="LQC62" s="393"/>
      <c r="LQD62" s="393"/>
      <c r="LQE62" s="393"/>
      <c r="LQF62" s="393"/>
      <c r="LQG62" s="393"/>
      <c r="LQH62" s="393"/>
      <c r="LQI62" s="393"/>
      <c r="LQJ62" s="393"/>
      <c r="LQK62" s="393"/>
      <c r="LQL62" s="393"/>
      <c r="LQM62" s="393"/>
      <c r="LQN62" s="393"/>
      <c r="LQO62" s="393"/>
      <c r="LQP62" s="393"/>
      <c r="LQQ62" s="393"/>
      <c r="LQR62" s="393"/>
      <c r="LQS62" s="393"/>
      <c r="LQT62" s="393"/>
      <c r="LQU62" s="393"/>
      <c r="LQV62" s="393"/>
      <c r="LQW62" s="393"/>
      <c r="LQX62" s="393"/>
      <c r="LQY62" s="393"/>
      <c r="LQZ62" s="393"/>
      <c r="LRA62" s="393"/>
      <c r="LRB62" s="393"/>
      <c r="LRC62" s="393"/>
      <c r="LRD62" s="393"/>
      <c r="LRE62" s="393"/>
      <c r="LRF62" s="393"/>
      <c r="LRG62" s="393"/>
      <c r="LRH62" s="393"/>
      <c r="LRI62" s="393"/>
      <c r="LRJ62" s="393"/>
      <c r="LRK62" s="393"/>
      <c r="LRL62" s="393"/>
      <c r="LRM62" s="393"/>
      <c r="LRN62" s="393"/>
      <c r="LRO62" s="393"/>
      <c r="LRP62" s="393"/>
      <c r="LRQ62" s="393"/>
      <c r="LRR62" s="393"/>
      <c r="LRS62" s="393"/>
      <c r="LRT62" s="393"/>
      <c r="LRU62" s="393"/>
      <c r="LRV62" s="393"/>
      <c r="LRW62" s="393"/>
      <c r="LRX62" s="393"/>
      <c r="LRY62" s="393"/>
      <c r="LRZ62" s="393"/>
      <c r="LSA62" s="393"/>
      <c r="LSB62" s="393"/>
      <c r="LSC62" s="393"/>
      <c r="LSD62" s="393"/>
      <c r="LSE62" s="393"/>
      <c r="LSF62" s="393"/>
      <c r="LSG62" s="393"/>
      <c r="LSH62" s="393"/>
      <c r="LSI62" s="393"/>
      <c r="LSJ62" s="393"/>
      <c r="LSK62" s="393"/>
      <c r="LSL62" s="393"/>
      <c r="LSM62" s="393"/>
      <c r="LSN62" s="393"/>
      <c r="LSO62" s="393"/>
      <c r="LSP62" s="393"/>
      <c r="LSQ62" s="393"/>
      <c r="LSR62" s="393"/>
      <c r="LSS62" s="393"/>
      <c r="LST62" s="393"/>
      <c r="LSU62" s="393"/>
      <c r="LSV62" s="393"/>
      <c r="LSW62" s="393"/>
      <c r="LSX62" s="393"/>
      <c r="LSY62" s="393"/>
      <c r="LSZ62" s="393"/>
      <c r="LTA62" s="393"/>
      <c r="LTB62" s="393"/>
      <c r="LTC62" s="393"/>
      <c r="LTD62" s="393"/>
      <c r="LTE62" s="393"/>
      <c r="LTF62" s="393"/>
      <c r="LTG62" s="393"/>
      <c r="LTH62" s="393"/>
      <c r="LTI62" s="393"/>
      <c r="LTJ62" s="393"/>
      <c r="LTK62" s="393"/>
      <c r="LTL62" s="393"/>
      <c r="LTM62" s="393"/>
      <c r="LTN62" s="393"/>
      <c r="LTO62" s="393"/>
      <c r="LTP62" s="393"/>
      <c r="LTQ62" s="393"/>
      <c r="LTR62" s="393"/>
      <c r="LTS62" s="393"/>
      <c r="LTT62" s="393"/>
      <c r="LTU62" s="393"/>
      <c r="LTV62" s="393"/>
      <c r="LTW62" s="393"/>
      <c r="LTX62" s="393"/>
      <c r="LTY62" s="393"/>
      <c r="LTZ62" s="393"/>
      <c r="LUA62" s="393"/>
      <c r="LUB62" s="393"/>
      <c r="LUC62" s="393"/>
      <c r="LUD62" s="393"/>
      <c r="LUE62" s="393"/>
      <c r="LUF62" s="393"/>
      <c r="LUG62" s="393"/>
      <c r="LUH62" s="393"/>
      <c r="LUI62" s="393"/>
      <c r="LUJ62" s="393"/>
      <c r="LUK62" s="393"/>
      <c r="LUL62" s="393"/>
      <c r="LUM62" s="393"/>
      <c r="LUN62" s="393"/>
      <c r="LUO62" s="393"/>
      <c r="LUP62" s="393"/>
      <c r="LUQ62" s="393"/>
      <c r="LUR62" s="393"/>
      <c r="LUS62" s="393"/>
      <c r="LUT62" s="393"/>
      <c r="LUU62" s="393"/>
      <c r="LUV62" s="393"/>
      <c r="LUW62" s="393"/>
      <c r="LUX62" s="393"/>
      <c r="LUY62" s="393"/>
      <c r="LUZ62" s="393"/>
      <c r="LVA62" s="393"/>
      <c r="LVB62" s="393"/>
      <c r="LVC62" s="393"/>
      <c r="LVD62" s="393"/>
      <c r="LVE62" s="393"/>
      <c r="LVF62" s="393"/>
      <c r="LVG62" s="393"/>
      <c r="LVH62" s="393"/>
      <c r="LVI62" s="393"/>
      <c r="LVJ62" s="393"/>
      <c r="LVK62" s="393"/>
      <c r="LVL62" s="393"/>
      <c r="LVM62" s="393"/>
      <c r="LVN62" s="393"/>
      <c r="LVO62" s="393"/>
      <c r="LVP62" s="393"/>
      <c r="LVQ62" s="393"/>
      <c r="LVR62" s="393"/>
      <c r="LVS62" s="393"/>
      <c r="LVT62" s="393"/>
      <c r="LVU62" s="393"/>
      <c r="LVV62" s="393"/>
      <c r="LVW62" s="393"/>
      <c r="LVX62" s="393"/>
      <c r="LVY62" s="393"/>
      <c r="LVZ62" s="393"/>
      <c r="LWA62" s="393"/>
      <c r="LWB62" s="393"/>
      <c r="LWC62" s="393"/>
      <c r="LWD62" s="393"/>
      <c r="LWE62" s="393"/>
      <c r="LWF62" s="393"/>
      <c r="LWG62" s="393"/>
      <c r="LWH62" s="393"/>
      <c r="LWI62" s="393"/>
      <c r="LWJ62" s="393"/>
      <c r="LWK62" s="393"/>
      <c r="LWL62" s="393"/>
      <c r="LWM62" s="393"/>
      <c r="LWN62" s="393"/>
      <c r="LWO62" s="393"/>
      <c r="LWP62" s="393"/>
      <c r="LWQ62" s="393"/>
      <c r="LWR62" s="393"/>
      <c r="LWS62" s="393"/>
      <c r="LWT62" s="393"/>
      <c r="LWU62" s="393"/>
      <c r="LWV62" s="393"/>
      <c r="LWW62" s="393"/>
      <c r="LWX62" s="393"/>
      <c r="LWY62" s="393"/>
      <c r="LWZ62" s="393"/>
      <c r="LXA62" s="393"/>
      <c r="LXB62" s="393"/>
      <c r="LXC62" s="393"/>
      <c r="LXD62" s="393"/>
      <c r="LXE62" s="393"/>
      <c r="LXF62" s="393"/>
      <c r="LXG62" s="393"/>
      <c r="LXH62" s="393"/>
      <c r="LXI62" s="393"/>
      <c r="LXJ62" s="393"/>
      <c r="LXK62" s="393"/>
      <c r="LXL62" s="393"/>
      <c r="LXM62" s="393"/>
      <c r="LXN62" s="393"/>
      <c r="LXO62" s="393"/>
      <c r="LXP62" s="393"/>
      <c r="LXQ62" s="393"/>
      <c r="LXR62" s="393"/>
      <c r="LXS62" s="393"/>
      <c r="LXT62" s="393"/>
      <c r="LXU62" s="393"/>
      <c r="LXV62" s="393"/>
      <c r="LXW62" s="393"/>
      <c r="LXX62" s="393"/>
      <c r="LXY62" s="393"/>
      <c r="LXZ62" s="393"/>
      <c r="LYA62" s="393"/>
      <c r="LYB62" s="393"/>
      <c r="LYC62" s="393"/>
      <c r="LYD62" s="393"/>
      <c r="LYE62" s="393"/>
      <c r="LYF62" s="393"/>
      <c r="LYG62" s="393"/>
      <c r="LYH62" s="393"/>
      <c r="LYI62" s="393"/>
      <c r="LYJ62" s="393"/>
      <c r="LYK62" s="393"/>
      <c r="LYL62" s="393"/>
      <c r="LYM62" s="393"/>
      <c r="LYN62" s="393"/>
      <c r="LYO62" s="393"/>
      <c r="LYP62" s="393"/>
      <c r="LYQ62" s="393"/>
      <c r="LYR62" s="393"/>
      <c r="LYS62" s="393"/>
      <c r="LYT62" s="393"/>
      <c r="LYU62" s="393"/>
      <c r="LYV62" s="393"/>
      <c r="LYW62" s="393"/>
      <c r="LYX62" s="393"/>
      <c r="LYY62" s="393"/>
      <c r="LYZ62" s="393"/>
      <c r="LZA62" s="393"/>
      <c r="LZB62" s="393"/>
      <c r="LZC62" s="393"/>
      <c r="LZD62" s="393"/>
      <c r="LZE62" s="393"/>
      <c r="LZF62" s="393"/>
      <c r="LZG62" s="393"/>
      <c r="LZH62" s="393"/>
      <c r="LZI62" s="393"/>
      <c r="LZJ62" s="393"/>
      <c r="LZK62" s="393"/>
      <c r="LZL62" s="393"/>
      <c r="LZM62" s="393"/>
      <c r="LZN62" s="393"/>
      <c r="LZO62" s="393"/>
      <c r="LZP62" s="393"/>
      <c r="LZQ62" s="393"/>
      <c r="LZR62" s="393"/>
      <c r="LZS62" s="393"/>
      <c r="LZT62" s="393"/>
      <c r="LZU62" s="393"/>
      <c r="LZV62" s="393"/>
      <c r="LZW62" s="393"/>
      <c r="LZX62" s="393"/>
      <c r="LZY62" s="393"/>
      <c r="LZZ62" s="393"/>
      <c r="MAA62" s="393"/>
      <c r="MAB62" s="393"/>
      <c r="MAC62" s="393"/>
      <c r="MAD62" s="393"/>
      <c r="MAE62" s="393"/>
      <c r="MAF62" s="393"/>
      <c r="MAG62" s="393"/>
      <c r="MAH62" s="393"/>
      <c r="MAI62" s="393"/>
      <c r="MAJ62" s="393"/>
      <c r="MAK62" s="393"/>
      <c r="MAL62" s="393"/>
      <c r="MAM62" s="393"/>
      <c r="MAN62" s="393"/>
      <c r="MAO62" s="393"/>
      <c r="MAP62" s="393"/>
      <c r="MAQ62" s="393"/>
      <c r="MAR62" s="393"/>
      <c r="MAS62" s="393"/>
      <c r="MAT62" s="393"/>
      <c r="MAU62" s="393"/>
      <c r="MAV62" s="393"/>
      <c r="MAW62" s="393"/>
      <c r="MAX62" s="393"/>
      <c r="MAY62" s="393"/>
      <c r="MAZ62" s="393"/>
      <c r="MBA62" s="393"/>
      <c r="MBB62" s="393"/>
      <c r="MBC62" s="393"/>
      <c r="MBD62" s="393"/>
      <c r="MBE62" s="393"/>
      <c r="MBF62" s="393"/>
      <c r="MBG62" s="393"/>
      <c r="MBH62" s="393"/>
      <c r="MBI62" s="393"/>
      <c r="MBJ62" s="393"/>
      <c r="MBK62" s="393"/>
      <c r="MBL62" s="393"/>
      <c r="MBM62" s="393"/>
      <c r="MBN62" s="393"/>
      <c r="MBO62" s="393"/>
      <c r="MBP62" s="393"/>
      <c r="MBQ62" s="393"/>
      <c r="MBR62" s="393"/>
      <c r="MBS62" s="393"/>
      <c r="MBT62" s="393"/>
      <c r="MBU62" s="393"/>
      <c r="MBV62" s="393"/>
      <c r="MBW62" s="393"/>
      <c r="MBX62" s="393"/>
      <c r="MBY62" s="393"/>
      <c r="MBZ62" s="393"/>
      <c r="MCA62" s="393"/>
      <c r="MCB62" s="393"/>
      <c r="MCC62" s="393"/>
      <c r="MCD62" s="393"/>
      <c r="MCE62" s="393"/>
      <c r="MCF62" s="393"/>
      <c r="MCG62" s="393"/>
      <c r="MCH62" s="393"/>
      <c r="MCI62" s="393"/>
      <c r="MCJ62" s="393"/>
      <c r="MCK62" s="393"/>
      <c r="MCL62" s="393"/>
      <c r="MCM62" s="393"/>
      <c r="MCN62" s="393"/>
      <c r="MCO62" s="393"/>
      <c r="MCP62" s="393"/>
      <c r="MCQ62" s="393"/>
      <c r="MCR62" s="393"/>
      <c r="MCS62" s="393"/>
      <c r="MCT62" s="393"/>
      <c r="MCU62" s="393"/>
      <c r="MCV62" s="393"/>
      <c r="MCW62" s="393"/>
      <c r="MCX62" s="393"/>
      <c r="MCY62" s="393"/>
      <c r="MCZ62" s="393"/>
      <c r="MDA62" s="393"/>
      <c r="MDB62" s="393"/>
      <c r="MDC62" s="393"/>
      <c r="MDD62" s="393"/>
      <c r="MDE62" s="393"/>
      <c r="MDF62" s="393"/>
      <c r="MDG62" s="393"/>
      <c r="MDH62" s="393"/>
      <c r="MDI62" s="393"/>
      <c r="MDJ62" s="393"/>
      <c r="MDK62" s="393"/>
      <c r="MDL62" s="393"/>
      <c r="MDM62" s="393"/>
      <c r="MDN62" s="393"/>
      <c r="MDO62" s="393"/>
      <c r="MDP62" s="393"/>
      <c r="MDQ62" s="393"/>
      <c r="MDR62" s="393"/>
      <c r="MDS62" s="393"/>
      <c r="MDT62" s="393"/>
      <c r="MDU62" s="393"/>
      <c r="MDV62" s="393"/>
      <c r="MDW62" s="393"/>
      <c r="MDX62" s="393"/>
      <c r="MDY62" s="393"/>
      <c r="MDZ62" s="393"/>
      <c r="MEA62" s="393"/>
      <c r="MEB62" s="393"/>
      <c r="MEC62" s="393"/>
      <c r="MED62" s="393"/>
      <c r="MEE62" s="393"/>
      <c r="MEF62" s="393"/>
      <c r="MEG62" s="393"/>
      <c r="MEH62" s="393"/>
      <c r="MEI62" s="393"/>
      <c r="MEJ62" s="393"/>
      <c r="MEK62" s="393"/>
      <c r="MEL62" s="393"/>
      <c r="MEM62" s="393"/>
      <c r="MEN62" s="393"/>
      <c r="MEO62" s="393"/>
      <c r="MEP62" s="393"/>
      <c r="MEQ62" s="393"/>
      <c r="MER62" s="393"/>
      <c r="MES62" s="393"/>
      <c r="MET62" s="393"/>
      <c r="MEU62" s="393"/>
      <c r="MEV62" s="393"/>
      <c r="MEW62" s="393"/>
      <c r="MEX62" s="393"/>
      <c r="MEY62" s="393"/>
      <c r="MEZ62" s="393"/>
      <c r="MFA62" s="393"/>
      <c r="MFB62" s="393"/>
      <c r="MFC62" s="393"/>
      <c r="MFD62" s="393"/>
      <c r="MFE62" s="393"/>
      <c r="MFF62" s="393"/>
      <c r="MFG62" s="393"/>
      <c r="MFH62" s="393"/>
      <c r="MFI62" s="393"/>
      <c r="MFJ62" s="393"/>
      <c r="MFK62" s="393"/>
      <c r="MFL62" s="393"/>
      <c r="MFM62" s="393"/>
      <c r="MFN62" s="393"/>
      <c r="MFO62" s="393"/>
      <c r="MFP62" s="393"/>
      <c r="MFQ62" s="393"/>
      <c r="MFR62" s="393"/>
      <c r="MFS62" s="393"/>
      <c r="MFT62" s="393"/>
      <c r="MFU62" s="393"/>
      <c r="MFV62" s="393"/>
      <c r="MFW62" s="393"/>
      <c r="MFX62" s="393"/>
      <c r="MFY62" s="393"/>
      <c r="MFZ62" s="393"/>
      <c r="MGA62" s="393"/>
      <c r="MGB62" s="393"/>
      <c r="MGC62" s="393"/>
      <c r="MGD62" s="393"/>
      <c r="MGE62" s="393"/>
      <c r="MGF62" s="393"/>
      <c r="MGG62" s="393"/>
      <c r="MGH62" s="393"/>
      <c r="MGI62" s="393"/>
      <c r="MGJ62" s="393"/>
      <c r="MGK62" s="393"/>
      <c r="MGL62" s="393"/>
      <c r="MGM62" s="393"/>
      <c r="MGN62" s="393"/>
      <c r="MGO62" s="393"/>
      <c r="MGP62" s="393"/>
      <c r="MGQ62" s="393"/>
      <c r="MGR62" s="393"/>
      <c r="MGS62" s="393"/>
      <c r="MGT62" s="393"/>
      <c r="MGU62" s="393"/>
      <c r="MGV62" s="393"/>
      <c r="MGW62" s="393"/>
      <c r="MGX62" s="393"/>
      <c r="MGY62" s="393"/>
      <c r="MGZ62" s="393"/>
      <c r="MHA62" s="393"/>
      <c r="MHB62" s="393"/>
      <c r="MHC62" s="393"/>
      <c r="MHD62" s="393"/>
      <c r="MHE62" s="393"/>
      <c r="MHF62" s="393"/>
      <c r="MHG62" s="393"/>
      <c r="MHH62" s="393"/>
      <c r="MHI62" s="393"/>
      <c r="MHJ62" s="393"/>
      <c r="MHK62" s="393"/>
      <c r="MHL62" s="393"/>
      <c r="MHM62" s="393"/>
      <c r="MHN62" s="393"/>
      <c r="MHO62" s="393"/>
      <c r="MHP62" s="393"/>
      <c r="MHQ62" s="393"/>
      <c r="MHR62" s="393"/>
      <c r="MHS62" s="393"/>
      <c r="MHT62" s="393"/>
      <c r="MHU62" s="393"/>
      <c r="MHV62" s="393"/>
      <c r="MHW62" s="393"/>
      <c r="MHX62" s="393"/>
      <c r="MHY62" s="393"/>
      <c r="MHZ62" s="393"/>
      <c r="MIA62" s="393"/>
      <c r="MIB62" s="393"/>
      <c r="MIC62" s="393"/>
      <c r="MID62" s="393"/>
      <c r="MIE62" s="393"/>
      <c r="MIF62" s="393"/>
      <c r="MIG62" s="393"/>
      <c r="MIH62" s="393"/>
      <c r="MII62" s="393"/>
      <c r="MIJ62" s="393"/>
      <c r="MIK62" s="393"/>
      <c r="MIL62" s="393"/>
      <c r="MIM62" s="393"/>
      <c r="MIN62" s="393"/>
      <c r="MIO62" s="393"/>
      <c r="MIP62" s="393"/>
      <c r="MIQ62" s="393"/>
      <c r="MIR62" s="393"/>
      <c r="MIS62" s="393"/>
      <c r="MIT62" s="393"/>
      <c r="MIU62" s="393"/>
      <c r="MIV62" s="393"/>
      <c r="MIW62" s="393"/>
      <c r="MIX62" s="393"/>
      <c r="MIY62" s="393"/>
      <c r="MIZ62" s="393"/>
      <c r="MJA62" s="393"/>
      <c r="MJB62" s="393"/>
      <c r="MJC62" s="393"/>
      <c r="MJD62" s="393"/>
      <c r="MJE62" s="393"/>
      <c r="MJF62" s="393"/>
      <c r="MJG62" s="393"/>
      <c r="MJH62" s="393"/>
      <c r="MJI62" s="393"/>
      <c r="MJJ62" s="393"/>
      <c r="MJK62" s="393"/>
      <c r="MJL62" s="393"/>
      <c r="MJM62" s="393"/>
      <c r="MJN62" s="393"/>
      <c r="MJO62" s="393"/>
      <c r="MJP62" s="393"/>
      <c r="MJQ62" s="393"/>
      <c r="MJR62" s="393"/>
      <c r="MJS62" s="393"/>
      <c r="MJT62" s="393"/>
      <c r="MJU62" s="393"/>
      <c r="MJV62" s="393"/>
      <c r="MJW62" s="393"/>
      <c r="MJX62" s="393"/>
      <c r="MJY62" s="393"/>
      <c r="MJZ62" s="393"/>
      <c r="MKA62" s="393"/>
      <c r="MKB62" s="393"/>
      <c r="MKC62" s="393"/>
      <c r="MKD62" s="393"/>
      <c r="MKE62" s="393"/>
      <c r="MKF62" s="393"/>
      <c r="MKG62" s="393"/>
      <c r="MKH62" s="393"/>
      <c r="MKI62" s="393"/>
      <c r="MKJ62" s="393"/>
      <c r="MKK62" s="393"/>
      <c r="MKL62" s="393"/>
      <c r="MKM62" s="393"/>
      <c r="MKN62" s="393"/>
      <c r="MKO62" s="393"/>
      <c r="MKP62" s="393"/>
      <c r="MKQ62" s="393"/>
      <c r="MKR62" s="393"/>
      <c r="MKS62" s="393"/>
      <c r="MKT62" s="393"/>
      <c r="MKU62" s="393"/>
      <c r="MKV62" s="393"/>
      <c r="MKW62" s="393"/>
      <c r="MKX62" s="393"/>
      <c r="MKY62" s="393"/>
      <c r="MKZ62" s="393"/>
      <c r="MLA62" s="393"/>
      <c r="MLB62" s="393"/>
      <c r="MLC62" s="393"/>
      <c r="MLD62" s="393"/>
      <c r="MLE62" s="393"/>
      <c r="MLF62" s="393"/>
      <c r="MLG62" s="393"/>
      <c r="MLH62" s="393"/>
      <c r="MLI62" s="393"/>
      <c r="MLJ62" s="393"/>
      <c r="MLK62" s="393"/>
      <c r="MLL62" s="393"/>
      <c r="MLM62" s="393"/>
      <c r="MLN62" s="393"/>
      <c r="MLO62" s="393"/>
      <c r="MLP62" s="393"/>
      <c r="MLQ62" s="393"/>
      <c r="MLR62" s="393"/>
      <c r="MLS62" s="393"/>
      <c r="MLT62" s="393"/>
      <c r="MLU62" s="393"/>
      <c r="MLV62" s="393"/>
      <c r="MLW62" s="393"/>
      <c r="MLX62" s="393"/>
      <c r="MLY62" s="393"/>
      <c r="MLZ62" s="393"/>
      <c r="MMA62" s="393"/>
      <c r="MMB62" s="393"/>
      <c r="MMC62" s="393"/>
      <c r="MMD62" s="393"/>
      <c r="MME62" s="393"/>
      <c r="MMF62" s="393"/>
      <c r="MMG62" s="393"/>
      <c r="MMH62" s="393"/>
      <c r="MMI62" s="393"/>
      <c r="MMJ62" s="393"/>
      <c r="MMK62" s="393"/>
      <c r="MML62" s="393"/>
      <c r="MMM62" s="393"/>
      <c r="MMN62" s="393"/>
      <c r="MMO62" s="393"/>
      <c r="MMP62" s="393"/>
      <c r="MMQ62" s="393"/>
      <c r="MMR62" s="393"/>
      <c r="MMS62" s="393"/>
      <c r="MMT62" s="393"/>
      <c r="MMU62" s="393"/>
      <c r="MMV62" s="393"/>
      <c r="MMW62" s="393"/>
      <c r="MMX62" s="393"/>
      <c r="MMY62" s="393"/>
      <c r="MMZ62" s="393"/>
      <c r="MNA62" s="393"/>
      <c r="MNB62" s="393"/>
      <c r="MNC62" s="393"/>
      <c r="MND62" s="393"/>
      <c r="MNE62" s="393"/>
      <c r="MNF62" s="393"/>
      <c r="MNG62" s="393"/>
      <c r="MNH62" s="393"/>
      <c r="MNI62" s="393"/>
      <c r="MNJ62" s="393"/>
      <c r="MNK62" s="393"/>
      <c r="MNL62" s="393"/>
      <c r="MNM62" s="393"/>
      <c r="MNN62" s="393"/>
      <c r="MNO62" s="393"/>
      <c r="MNP62" s="393"/>
      <c r="MNQ62" s="393"/>
      <c r="MNR62" s="393"/>
      <c r="MNS62" s="393"/>
      <c r="MNT62" s="393"/>
      <c r="MNU62" s="393"/>
      <c r="MNV62" s="393"/>
      <c r="MNW62" s="393"/>
      <c r="MNX62" s="393"/>
      <c r="MNY62" s="393"/>
      <c r="MNZ62" s="393"/>
      <c r="MOA62" s="393"/>
      <c r="MOB62" s="393"/>
      <c r="MOC62" s="393"/>
      <c r="MOD62" s="393"/>
      <c r="MOE62" s="393"/>
      <c r="MOF62" s="393"/>
      <c r="MOG62" s="393"/>
      <c r="MOH62" s="393"/>
      <c r="MOI62" s="393"/>
      <c r="MOJ62" s="393"/>
      <c r="MOK62" s="393"/>
      <c r="MOL62" s="393"/>
      <c r="MOM62" s="393"/>
      <c r="MON62" s="393"/>
      <c r="MOO62" s="393"/>
      <c r="MOP62" s="393"/>
      <c r="MOQ62" s="393"/>
      <c r="MOR62" s="393"/>
      <c r="MOS62" s="393"/>
      <c r="MOT62" s="393"/>
      <c r="MOU62" s="393"/>
      <c r="MOV62" s="393"/>
      <c r="MOW62" s="393"/>
      <c r="MOX62" s="393"/>
      <c r="MOY62" s="393"/>
      <c r="MOZ62" s="393"/>
      <c r="MPA62" s="393"/>
      <c r="MPB62" s="393"/>
      <c r="MPC62" s="393"/>
      <c r="MPD62" s="393"/>
      <c r="MPE62" s="393"/>
      <c r="MPF62" s="393"/>
      <c r="MPG62" s="393"/>
      <c r="MPH62" s="393"/>
      <c r="MPI62" s="393"/>
      <c r="MPJ62" s="393"/>
      <c r="MPK62" s="393"/>
      <c r="MPL62" s="393"/>
      <c r="MPM62" s="393"/>
      <c r="MPN62" s="393"/>
      <c r="MPO62" s="393"/>
      <c r="MPP62" s="393"/>
      <c r="MPQ62" s="393"/>
      <c r="MPR62" s="393"/>
      <c r="MPS62" s="393"/>
      <c r="MPT62" s="393"/>
      <c r="MPU62" s="393"/>
      <c r="MPV62" s="393"/>
      <c r="MPW62" s="393"/>
      <c r="MPX62" s="393"/>
      <c r="MPY62" s="393"/>
      <c r="MPZ62" s="393"/>
      <c r="MQA62" s="393"/>
      <c r="MQB62" s="393"/>
      <c r="MQC62" s="393"/>
      <c r="MQD62" s="393"/>
      <c r="MQE62" s="393"/>
      <c r="MQF62" s="393"/>
      <c r="MQG62" s="393"/>
      <c r="MQH62" s="393"/>
      <c r="MQI62" s="393"/>
      <c r="MQJ62" s="393"/>
      <c r="MQK62" s="393"/>
      <c r="MQL62" s="393"/>
      <c r="MQM62" s="393"/>
      <c r="MQN62" s="393"/>
      <c r="MQO62" s="393"/>
      <c r="MQP62" s="393"/>
      <c r="MQQ62" s="393"/>
      <c r="MQR62" s="393"/>
      <c r="MQS62" s="393"/>
      <c r="MQT62" s="393"/>
      <c r="MQU62" s="393"/>
      <c r="MQV62" s="393"/>
      <c r="MQW62" s="393"/>
      <c r="MQX62" s="393"/>
      <c r="MQY62" s="393"/>
      <c r="MQZ62" s="393"/>
      <c r="MRA62" s="393"/>
      <c r="MRB62" s="393"/>
      <c r="MRC62" s="393"/>
      <c r="MRD62" s="393"/>
      <c r="MRE62" s="393"/>
      <c r="MRF62" s="393"/>
      <c r="MRG62" s="393"/>
      <c r="MRH62" s="393"/>
      <c r="MRI62" s="393"/>
      <c r="MRJ62" s="393"/>
      <c r="MRK62" s="393"/>
      <c r="MRL62" s="393"/>
      <c r="MRM62" s="393"/>
      <c r="MRN62" s="393"/>
      <c r="MRO62" s="393"/>
      <c r="MRP62" s="393"/>
      <c r="MRQ62" s="393"/>
      <c r="MRR62" s="393"/>
      <c r="MRS62" s="393"/>
      <c r="MRT62" s="393"/>
      <c r="MRU62" s="393"/>
      <c r="MRV62" s="393"/>
      <c r="MRW62" s="393"/>
      <c r="MRX62" s="393"/>
      <c r="MRY62" s="393"/>
      <c r="MRZ62" s="393"/>
      <c r="MSA62" s="393"/>
      <c r="MSB62" s="393"/>
      <c r="MSC62" s="393"/>
      <c r="MSD62" s="393"/>
      <c r="MSE62" s="393"/>
      <c r="MSF62" s="393"/>
      <c r="MSG62" s="393"/>
      <c r="MSH62" s="393"/>
      <c r="MSI62" s="393"/>
      <c r="MSJ62" s="393"/>
      <c r="MSK62" s="393"/>
      <c r="MSL62" s="393"/>
      <c r="MSM62" s="393"/>
      <c r="MSN62" s="393"/>
      <c r="MSO62" s="393"/>
      <c r="MSP62" s="393"/>
      <c r="MSQ62" s="393"/>
      <c r="MSR62" s="393"/>
      <c r="MSS62" s="393"/>
      <c r="MST62" s="393"/>
      <c r="MSU62" s="393"/>
      <c r="MSV62" s="393"/>
      <c r="MSW62" s="393"/>
      <c r="MSX62" s="393"/>
      <c r="MSY62" s="393"/>
      <c r="MSZ62" s="393"/>
      <c r="MTA62" s="393"/>
      <c r="MTB62" s="393"/>
      <c r="MTC62" s="393"/>
      <c r="MTD62" s="393"/>
      <c r="MTE62" s="393"/>
      <c r="MTF62" s="393"/>
      <c r="MTG62" s="393"/>
      <c r="MTH62" s="393"/>
      <c r="MTI62" s="393"/>
      <c r="MTJ62" s="393"/>
      <c r="MTK62" s="393"/>
      <c r="MTL62" s="393"/>
      <c r="MTM62" s="393"/>
      <c r="MTN62" s="393"/>
      <c r="MTO62" s="393"/>
      <c r="MTP62" s="393"/>
      <c r="MTQ62" s="393"/>
      <c r="MTR62" s="393"/>
      <c r="MTS62" s="393"/>
      <c r="MTT62" s="393"/>
      <c r="MTU62" s="393"/>
      <c r="MTV62" s="393"/>
      <c r="MTW62" s="393"/>
      <c r="MTX62" s="393"/>
      <c r="MTY62" s="393"/>
      <c r="MTZ62" s="393"/>
      <c r="MUA62" s="393"/>
      <c r="MUB62" s="393"/>
      <c r="MUC62" s="393"/>
      <c r="MUD62" s="393"/>
      <c r="MUE62" s="393"/>
      <c r="MUF62" s="393"/>
      <c r="MUG62" s="393"/>
      <c r="MUH62" s="393"/>
      <c r="MUI62" s="393"/>
      <c r="MUJ62" s="393"/>
      <c r="MUK62" s="393"/>
      <c r="MUL62" s="393"/>
      <c r="MUM62" s="393"/>
      <c r="MUN62" s="393"/>
      <c r="MUO62" s="393"/>
      <c r="MUP62" s="393"/>
      <c r="MUQ62" s="393"/>
      <c r="MUR62" s="393"/>
      <c r="MUS62" s="393"/>
      <c r="MUT62" s="393"/>
      <c r="MUU62" s="393"/>
      <c r="MUV62" s="393"/>
      <c r="MUW62" s="393"/>
      <c r="MUX62" s="393"/>
      <c r="MUY62" s="393"/>
      <c r="MUZ62" s="393"/>
      <c r="MVA62" s="393"/>
      <c r="MVB62" s="393"/>
      <c r="MVC62" s="393"/>
      <c r="MVD62" s="393"/>
      <c r="MVE62" s="393"/>
      <c r="MVF62" s="393"/>
      <c r="MVG62" s="393"/>
      <c r="MVH62" s="393"/>
      <c r="MVI62" s="393"/>
      <c r="MVJ62" s="393"/>
      <c r="MVK62" s="393"/>
      <c r="MVL62" s="393"/>
      <c r="MVM62" s="393"/>
      <c r="MVN62" s="393"/>
      <c r="MVO62" s="393"/>
      <c r="MVP62" s="393"/>
      <c r="MVQ62" s="393"/>
      <c r="MVR62" s="393"/>
      <c r="MVS62" s="393"/>
      <c r="MVT62" s="393"/>
      <c r="MVU62" s="393"/>
      <c r="MVV62" s="393"/>
      <c r="MVW62" s="393"/>
      <c r="MVX62" s="393"/>
      <c r="MVY62" s="393"/>
      <c r="MVZ62" s="393"/>
      <c r="MWA62" s="393"/>
      <c r="MWB62" s="393"/>
      <c r="MWC62" s="393"/>
      <c r="MWD62" s="393"/>
      <c r="MWE62" s="393"/>
      <c r="MWF62" s="393"/>
      <c r="MWG62" s="393"/>
      <c r="MWH62" s="393"/>
      <c r="MWI62" s="393"/>
      <c r="MWJ62" s="393"/>
      <c r="MWK62" s="393"/>
      <c r="MWL62" s="393"/>
      <c r="MWM62" s="393"/>
      <c r="MWN62" s="393"/>
      <c r="MWO62" s="393"/>
      <c r="MWP62" s="393"/>
      <c r="MWQ62" s="393"/>
      <c r="MWR62" s="393"/>
      <c r="MWS62" s="393"/>
      <c r="MWT62" s="393"/>
      <c r="MWU62" s="393"/>
      <c r="MWV62" s="393"/>
      <c r="MWW62" s="393"/>
      <c r="MWX62" s="393"/>
      <c r="MWY62" s="393"/>
      <c r="MWZ62" s="393"/>
      <c r="MXA62" s="393"/>
      <c r="MXB62" s="393"/>
      <c r="MXC62" s="393"/>
      <c r="MXD62" s="393"/>
      <c r="MXE62" s="393"/>
      <c r="MXF62" s="393"/>
      <c r="MXG62" s="393"/>
      <c r="MXH62" s="393"/>
      <c r="MXI62" s="393"/>
      <c r="MXJ62" s="393"/>
      <c r="MXK62" s="393"/>
      <c r="MXL62" s="393"/>
      <c r="MXM62" s="393"/>
      <c r="MXN62" s="393"/>
      <c r="MXO62" s="393"/>
      <c r="MXP62" s="393"/>
      <c r="MXQ62" s="393"/>
      <c r="MXR62" s="393"/>
      <c r="MXS62" s="393"/>
      <c r="MXT62" s="393"/>
      <c r="MXU62" s="393"/>
      <c r="MXV62" s="393"/>
      <c r="MXW62" s="393"/>
      <c r="MXX62" s="393"/>
      <c r="MXY62" s="393"/>
      <c r="MXZ62" s="393"/>
      <c r="MYA62" s="393"/>
      <c r="MYB62" s="393"/>
      <c r="MYC62" s="393"/>
      <c r="MYD62" s="393"/>
      <c r="MYE62" s="393"/>
      <c r="MYF62" s="393"/>
      <c r="MYG62" s="393"/>
      <c r="MYH62" s="393"/>
      <c r="MYI62" s="393"/>
      <c r="MYJ62" s="393"/>
      <c r="MYK62" s="393"/>
      <c r="MYL62" s="393"/>
      <c r="MYM62" s="393"/>
      <c r="MYN62" s="393"/>
      <c r="MYO62" s="393"/>
      <c r="MYP62" s="393"/>
      <c r="MYQ62" s="393"/>
      <c r="MYR62" s="393"/>
      <c r="MYS62" s="393"/>
      <c r="MYT62" s="393"/>
      <c r="MYU62" s="393"/>
      <c r="MYV62" s="393"/>
      <c r="MYW62" s="393"/>
      <c r="MYX62" s="393"/>
      <c r="MYY62" s="393"/>
      <c r="MYZ62" s="393"/>
      <c r="MZA62" s="393"/>
      <c r="MZB62" s="393"/>
      <c r="MZC62" s="393"/>
      <c r="MZD62" s="393"/>
      <c r="MZE62" s="393"/>
      <c r="MZF62" s="393"/>
      <c r="MZG62" s="393"/>
      <c r="MZH62" s="393"/>
      <c r="MZI62" s="393"/>
      <c r="MZJ62" s="393"/>
      <c r="MZK62" s="393"/>
      <c r="MZL62" s="393"/>
      <c r="MZM62" s="393"/>
      <c r="MZN62" s="393"/>
      <c r="MZO62" s="393"/>
      <c r="MZP62" s="393"/>
      <c r="MZQ62" s="393"/>
      <c r="MZR62" s="393"/>
      <c r="MZS62" s="393"/>
      <c r="MZT62" s="393"/>
      <c r="MZU62" s="393"/>
      <c r="MZV62" s="393"/>
      <c r="MZW62" s="393"/>
      <c r="MZX62" s="393"/>
      <c r="MZY62" s="393"/>
      <c r="MZZ62" s="393"/>
      <c r="NAA62" s="393"/>
      <c r="NAB62" s="393"/>
      <c r="NAC62" s="393"/>
      <c r="NAD62" s="393"/>
      <c r="NAE62" s="393"/>
      <c r="NAF62" s="393"/>
      <c r="NAG62" s="393"/>
      <c r="NAH62" s="393"/>
      <c r="NAI62" s="393"/>
      <c r="NAJ62" s="393"/>
      <c r="NAK62" s="393"/>
      <c r="NAL62" s="393"/>
      <c r="NAM62" s="393"/>
      <c r="NAN62" s="393"/>
      <c r="NAO62" s="393"/>
      <c r="NAP62" s="393"/>
      <c r="NAQ62" s="393"/>
      <c r="NAR62" s="393"/>
      <c r="NAS62" s="393"/>
      <c r="NAT62" s="393"/>
      <c r="NAU62" s="393"/>
      <c r="NAV62" s="393"/>
      <c r="NAW62" s="393"/>
      <c r="NAX62" s="393"/>
      <c r="NAY62" s="393"/>
      <c r="NAZ62" s="393"/>
      <c r="NBA62" s="393"/>
      <c r="NBB62" s="393"/>
      <c r="NBC62" s="393"/>
      <c r="NBD62" s="393"/>
      <c r="NBE62" s="393"/>
      <c r="NBF62" s="393"/>
      <c r="NBG62" s="393"/>
      <c r="NBH62" s="393"/>
      <c r="NBI62" s="393"/>
      <c r="NBJ62" s="393"/>
      <c r="NBK62" s="393"/>
      <c r="NBL62" s="393"/>
      <c r="NBM62" s="393"/>
      <c r="NBN62" s="393"/>
      <c r="NBO62" s="393"/>
      <c r="NBP62" s="393"/>
      <c r="NBQ62" s="393"/>
      <c r="NBR62" s="393"/>
      <c r="NBS62" s="393"/>
      <c r="NBT62" s="393"/>
      <c r="NBU62" s="393"/>
      <c r="NBV62" s="393"/>
      <c r="NBW62" s="393"/>
      <c r="NBX62" s="393"/>
      <c r="NBY62" s="393"/>
      <c r="NBZ62" s="393"/>
      <c r="NCA62" s="393"/>
      <c r="NCB62" s="393"/>
      <c r="NCC62" s="393"/>
      <c r="NCD62" s="393"/>
      <c r="NCE62" s="393"/>
      <c r="NCF62" s="393"/>
      <c r="NCG62" s="393"/>
      <c r="NCH62" s="393"/>
      <c r="NCI62" s="393"/>
      <c r="NCJ62" s="393"/>
      <c r="NCK62" s="393"/>
      <c r="NCL62" s="393"/>
      <c r="NCM62" s="393"/>
      <c r="NCN62" s="393"/>
      <c r="NCO62" s="393"/>
      <c r="NCP62" s="393"/>
      <c r="NCQ62" s="393"/>
      <c r="NCR62" s="393"/>
      <c r="NCS62" s="393"/>
      <c r="NCT62" s="393"/>
      <c r="NCU62" s="393"/>
      <c r="NCV62" s="393"/>
      <c r="NCW62" s="393"/>
      <c r="NCX62" s="393"/>
      <c r="NCY62" s="393"/>
      <c r="NCZ62" s="393"/>
      <c r="NDA62" s="393"/>
      <c r="NDB62" s="393"/>
      <c r="NDC62" s="393"/>
      <c r="NDD62" s="393"/>
      <c r="NDE62" s="393"/>
      <c r="NDF62" s="393"/>
      <c r="NDG62" s="393"/>
      <c r="NDH62" s="393"/>
      <c r="NDI62" s="393"/>
      <c r="NDJ62" s="393"/>
      <c r="NDK62" s="393"/>
      <c r="NDL62" s="393"/>
      <c r="NDM62" s="393"/>
      <c r="NDN62" s="393"/>
      <c r="NDO62" s="393"/>
      <c r="NDP62" s="393"/>
      <c r="NDQ62" s="393"/>
      <c r="NDR62" s="393"/>
      <c r="NDS62" s="393"/>
      <c r="NDT62" s="393"/>
      <c r="NDU62" s="393"/>
      <c r="NDV62" s="393"/>
      <c r="NDW62" s="393"/>
      <c r="NDX62" s="393"/>
      <c r="NDY62" s="393"/>
      <c r="NDZ62" s="393"/>
      <c r="NEA62" s="393"/>
      <c r="NEB62" s="393"/>
      <c r="NEC62" s="393"/>
      <c r="NED62" s="393"/>
      <c r="NEE62" s="393"/>
      <c r="NEF62" s="393"/>
      <c r="NEG62" s="393"/>
      <c r="NEH62" s="393"/>
      <c r="NEI62" s="393"/>
      <c r="NEJ62" s="393"/>
      <c r="NEK62" s="393"/>
      <c r="NEL62" s="393"/>
      <c r="NEM62" s="393"/>
      <c r="NEN62" s="393"/>
      <c r="NEO62" s="393"/>
      <c r="NEP62" s="393"/>
      <c r="NEQ62" s="393"/>
      <c r="NER62" s="393"/>
      <c r="NES62" s="393"/>
      <c r="NET62" s="393"/>
      <c r="NEU62" s="393"/>
      <c r="NEV62" s="393"/>
      <c r="NEW62" s="393"/>
      <c r="NEX62" s="393"/>
      <c r="NEY62" s="393"/>
      <c r="NEZ62" s="393"/>
      <c r="NFA62" s="393"/>
      <c r="NFB62" s="393"/>
      <c r="NFC62" s="393"/>
      <c r="NFD62" s="393"/>
      <c r="NFE62" s="393"/>
      <c r="NFF62" s="393"/>
      <c r="NFG62" s="393"/>
      <c r="NFH62" s="393"/>
      <c r="NFI62" s="393"/>
      <c r="NFJ62" s="393"/>
      <c r="NFK62" s="393"/>
      <c r="NFL62" s="393"/>
      <c r="NFM62" s="393"/>
      <c r="NFN62" s="393"/>
      <c r="NFO62" s="393"/>
      <c r="NFP62" s="393"/>
      <c r="NFQ62" s="393"/>
      <c r="NFR62" s="393"/>
      <c r="NFS62" s="393"/>
      <c r="NFT62" s="393"/>
      <c r="NFU62" s="393"/>
      <c r="NFV62" s="393"/>
      <c r="NFW62" s="393"/>
      <c r="NFX62" s="393"/>
      <c r="NFY62" s="393"/>
      <c r="NFZ62" s="393"/>
      <c r="NGA62" s="393"/>
      <c r="NGB62" s="393"/>
      <c r="NGC62" s="393"/>
      <c r="NGD62" s="393"/>
      <c r="NGE62" s="393"/>
      <c r="NGF62" s="393"/>
      <c r="NGG62" s="393"/>
      <c r="NGH62" s="393"/>
      <c r="NGI62" s="393"/>
      <c r="NGJ62" s="393"/>
      <c r="NGK62" s="393"/>
      <c r="NGL62" s="393"/>
      <c r="NGM62" s="393"/>
      <c r="NGN62" s="393"/>
      <c r="NGO62" s="393"/>
      <c r="NGP62" s="393"/>
      <c r="NGQ62" s="393"/>
      <c r="NGR62" s="393"/>
      <c r="NGS62" s="393"/>
      <c r="NGT62" s="393"/>
      <c r="NGU62" s="393"/>
      <c r="NGV62" s="393"/>
      <c r="NGW62" s="393"/>
      <c r="NGX62" s="393"/>
      <c r="NGY62" s="393"/>
      <c r="NGZ62" s="393"/>
      <c r="NHA62" s="393"/>
      <c r="NHB62" s="393"/>
      <c r="NHC62" s="393"/>
      <c r="NHD62" s="393"/>
      <c r="NHE62" s="393"/>
      <c r="NHF62" s="393"/>
      <c r="NHG62" s="393"/>
      <c r="NHH62" s="393"/>
      <c r="NHI62" s="393"/>
      <c r="NHJ62" s="393"/>
      <c r="NHK62" s="393"/>
      <c r="NHL62" s="393"/>
      <c r="NHM62" s="393"/>
      <c r="NHN62" s="393"/>
      <c r="NHO62" s="393"/>
      <c r="NHP62" s="393"/>
      <c r="NHQ62" s="393"/>
      <c r="NHR62" s="393"/>
      <c r="NHS62" s="393"/>
      <c r="NHT62" s="393"/>
      <c r="NHU62" s="393"/>
      <c r="NHV62" s="393"/>
      <c r="NHW62" s="393"/>
      <c r="NHX62" s="393"/>
      <c r="NHY62" s="393"/>
      <c r="NHZ62" s="393"/>
      <c r="NIA62" s="393"/>
      <c r="NIB62" s="393"/>
      <c r="NIC62" s="393"/>
      <c r="NID62" s="393"/>
      <c r="NIE62" s="393"/>
      <c r="NIF62" s="393"/>
      <c r="NIG62" s="393"/>
      <c r="NIH62" s="393"/>
      <c r="NII62" s="393"/>
      <c r="NIJ62" s="393"/>
      <c r="NIK62" s="393"/>
      <c r="NIL62" s="393"/>
      <c r="NIM62" s="393"/>
      <c r="NIN62" s="393"/>
      <c r="NIO62" s="393"/>
      <c r="NIP62" s="393"/>
      <c r="NIQ62" s="393"/>
      <c r="NIR62" s="393"/>
      <c r="NIS62" s="393"/>
      <c r="NIT62" s="393"/>
      <c r="NIU62" s="393"/>
      <c r="NIV62" s="393"/>
      <c r="NIW62" s="393"/>
      <c r="NIX62" s="393"/>
      <c r="NIY62" s="393"/>
      <c r="NIZ62" s="393"/>
      <c r="NJA62" s="393"/>
      <c r="NJB62" s="393"/>
      <c r="NJC62" s="393"/>
      <c r="NJD62" s="393"/>
      <c r="NJE62" s="393"/>
      <c r="NJF62" s="393"/>
      <c r="NJG62" s="393"/>
      <c r="NJH62" s="393"/>
      <c r="NJI62" s="393"/>
      <c r="NJJ62" s="393"/>
      <c r="NJK62" s="393"/>
      <c r="NJL62" s="393"/>
      <c r="NJM62" s="393"/>
      <c r="NJN62" s="393"/>
      <c r="NJO62" s="393"/>
      <c r="NJP62" s="393"/>
      <c r="NJQ62" s="393"/>
      <c r="NJR62" s="393"/>
      <c r="NJS62" s="393"/>
      <c r="NJT62" s="393"/>
      <c r="NJU62" s="393"/>
      <c r="NJV62" s="393"/>
      <c r="NJW62" s="393"/>
      <c r="NJX62" s="393"/>
      <c r="NJY62" s="393"/>
      <c r="NJZ62" s="393"/>
      <c r="NKA62" s="393"/>
      <c r="NKB62" s="393"/>
      <c r="NKC62" s="393"/>
      <c r="NKD62" s="393"/>
      <c r="NKE62" s="393"/>
      <c r="NKF62" s="393"/>
      <c r="NKG62" s="393"/>
      <c r="NKH62" s="393"/>
      <c r="NKI62" s="393"/>
      <c r="NKJ62" s="393"/>
      <c r="NKK62" s="393"/>
      <c r="NKL62" s="393"/>
      <c r="NKM62" s="393"/>
      <c r="NKN62" s="393"/>
      <c r="NKO62" s="393"/>
      <c r="NKP62" s="393"/>
      <c r="NKQ62" s="393"/>
      <c r="NKR62" s="393"/>
      <c r="NKS62" s="393"/>
      <c r="NKT62" s="393"/>
      <c r="NKU62" s="393"/>
      <c r="NKV62" s="393"/>
      <c r="NKW62" s="393"/>
      <c r="NKX62" s="393"/>
      <c r="NKY62" s="393"/>
      <c r="NKZ62" s="393"/>
      <c r="NLA62" s="393"/>
      <c r="NLB62" s="393"/>
      <c r="NLC62" s="393"/>
      <c r="NLD62" s="393"/>
      <c r="NLE62" s="393"/>
      <c r="NLF62" s="393"/>
      <c r="NLG62" s="393"/>
      <c r="NLH62" s="393"/>
      <c r="NLI62" s="393"/>
      <c r="NLJ62" s="393"/>
      <c r="NLK62" s="393"/>
      <c r="NLL62" s="393"/>
      <c r="NLM62" s="393"/>
      <c r="NLN62" s="393"/>
      <c r="NLO62" s="393"/>
      <c r="NLP62" s="393"/>
      <c r="NLQ62" s="393"/>
      <c r="NLR62" s="393"/>
      <c r="NLS62" s="393"/>
      <c r="NLT62" s="393"/>
      <c r="NLU62" s="393"/>
      <c r="NLV62" s="393"/>
      <c r="NLW62" s="393"/>
      <c r="NLX62" s="393"/>
      <c r="NLY62" s="393"/>
      <c r="NLZ62" s="393"/>
      <c r="NMA62" s="393"/>
      <c r="NMB62" s="393"/>
      <c r="NMC62" s="393"/>
      <c r="NMD62" s="393"/>
      <c r="NME62" s="393"/>
      <c r="NMF62" s="393"/>
      <c r="NMG62" s="393"/>
      <c r="NMH62" s="393"/>
      <c r="NMI62" s="393"/>
      <c r="NMJ62" s="393"/>
      <c r="NMK62" s="393"/>
      <c r="NML62" s="393"/>
      <c r="NMM62" s="393"/>
      <c r="NMN62" s="393"/>
      <c r="NMO62" s="393"/>
      <c r="NMP62" s="393"/>
      <c r="NMQ62" s="393"/>
      <c r="NMR62" s="393"/>
      <c r="NMS62" s="393"/>
      <c r="NMT62" s="393"/>
      <c r="NMU62" s="393"/>
      <c r="NMV62" s="393"/>
      <c r="NMW62" s="393"/>
      <c r="NMX62" s="393"/>
      <c r="NMY62" s="393"/>
      <c r="NMZ62" s="393"/>
      <c r="NNA62" s="393"/>
      <c r="NNB62" s="393"/>
      <c r="NNC62" s="393"/>
      <c r="NND62" s="393"/>
      <c r="NNE62" s="393"/>
      <c r="NNF62" s="393"/>
      <c r="NNG62" s="393"/>
      <c r="NNH62" s="393"/>
      <c r="NNI62" s="393"/>
      <c r="NNJ62" s="393"/>
      <c r="NNK62" s="393"/>
      <c r="NNL62" s="393"/>
      <c r="NNM62" s="393"/>
      <c r="NNN62" s="393"/>
      <c r="NNO62" s="393"/>
      <c r="NNP62" s="393"/>
      <c r="NNQ62" s="393"/>
      <c r="NNR62" s="393"/>
      <c r="NNS62" s="393"/>
      <c r="NNT62" s="393"/>
      <c r="NNU62" s="393"/>
      <c r="NNV62" s="393"/>
      <c r="NNW62" s="393"/>
      <c r="NNX62" s="393"/>
      <c r="NNY62" s="393"/>
      <c r="NNZ62" s="393"/>
      <c r="NOA62" s="393"/>
      <c r="NOB62" s="393"/>
      <c r="NOC62" s="393"/>
      <c r="NOD62" s="393"/>
      <c r="NOE62" s="393"/>
      <c r="NOF62" s="393"/>
      <c r="NOG62" s="393"/>
      <c r="NOH62" s="393"/>
      <c r="NOI62" s="393"/>
      <c r="NOJ62" s="393"/>
      <c r="NOK62" s="393"/>
      <c r="NOL62" s="393"/>
      <c r="NOM62" s="393"/>
      <c r="NON62" s="393"/>
      <c r="NOO62" s="393"/>
      <c r="NOP62" s="393"/>
      <c r="NOQ62" s="393"/>
      <c r="NOR62" s="393"/>
      <c r="NOS62" s="393"/>
      <c r="NOT62" s="393"/>
      <c r="NOU62" s="393"/>
      <c r="NOV62" s="393"/>
      <c r="NOW62" s="393"/>
      <c r="NOX62" s="393"/>
      <c r="NOY62" s="393"/>
      <c r="NOZ62" s="393"/>
      <c r="NPA62" s="393"/>
      <c r="NPB62" s="393"/>
      <c r="NPC62" s="393"/>
      <c r="NPD62" s="393"/>
      <c r="NPE62" s="393"/>
      <c r="NPF62" s="393"/>
      <c r="NPG62" s="393"/>
      <c r="NPH62" s="393"/>
      <c r="NPI62" s="393"/>
      <c r="NPJ62" s="393"/>
      <c r="NPK62" s="393"/>
      <c r="NPL62" s="393"/>
      <c r="NPM62" s="393"/>
      <c r="NPN62" s="393"/>
      <c r="NPO62" s="393"/>
      <c r="NPP62" s="393"/>
      <c r="NPQ62" s="393"/>
      <c r="NPR62" s="393"/>
      <c r="NPS62" s="393"/>
      <c r="NPT62" s="393"/>
      <c r="NPU62" s="393"/>
      <c r="NPV62" s="393"/>
      <c r="NPW62" s="393"/>
      <c r="NPX62" s="393"/>
      <c r="NPY62" s="393"/>
      <c r="NPZ62" s="393"/>
      <c r="NQA62" s="393"/>
      <c r="NQB62" s="393"/>
      <c r="NQC62" s="393"/>
      <c r="NQD62" s="393"/>
      <c r="NQE62" s="393"/>
      <c r="NQF62" s="393"/>
      <c r="NQG62" s="393"/>
      <c r="NQH62" s="393"/>
      <c r="NQI62" s="393"/>
      <c r="NQJ62" s="393"/>
      <c r="NQK62" s="393"/>
      <c r="NQL62" s="393"/>
      <c r="NQM62" s="393"/>
      <c r="NQN62" s="393"/>
      <c r="NQO62" s="393"/>
      <c r="NQP62" s="393"/>
      <c r="NQQ62" s="393"/>
      <c r="NQR62" s="393"/>
      <c r="NQS62" s="393"/>
      <c r="NQT62" s="393"/>
      <c r="NQU62" s="393"/>
      <c r="NQV62" s="393"/>
      <c r="NQW62" s="393"/>
      <c r="NQX62" s="393"/>
      <c r="NQY62" s="393"/>
      <c r="NQZ62" s="393"/>
      <c r="NRA62" s="393"/>
      <c r="NRB62" s="393"/>
      <c r="NRC62" s="393"/>
      <c r="NRD62" s="393"/>
      <c r="NRE62" s="393"/>
      <c r="NRF62" s="393"/>
      <c r="NRG62" s="393"/>
      <c r="NRH62" s="393"/>
      <c r="NRI62" s="393"/>
      <c r="NRJ62" s="393"/>
      <c r="NRK62" s="393"/>
      <c r="NRL62" s="393"/>
      <c r="NRM62" s="393"/>
      <c r="NRN62" s="393"/>
      <c r="NRO62" s="393"/>
      <c r="NRP62" s="393"/>
      <c r="NRQ62" s="393"/>
      <c r="NRR62" s="393"/>
      <c r="NRS62" s="393"/>
      <c r="NRT62" s="393"/>
      <c r="NRU62" s="393"/>
      <c r="NRV62" s="393"/>
      <c r="NRW62" s="393"/>
      <c r="NRX62" s="393"/>
      <c r="NRY62" s="393"/>
      <c r="NRZ62" s="393"/>
      <c r="NSA62" s="393"/>
      <c r="NSB62" s="393"/>
      <c r="NSC62" s="393"/>
      <c r="NSD62" s="393"/>
      <c r="NSE62" s="393"/>
      <c r="NSF62" s="393"/>
      <c r="NSG62" s="393"/>
      <c r="NSH62" s="393"/>
      <c r="NSI62" s="393"/>
      <c r="NSJ62" s="393"/>
      <c r="NSK62" s="393"/>
      <c r="NSL62" s="393"/>
      <c r="NSM62" s="393"/>
      <c r="NSN62" s="393"/>
      <c r="NSO62" s="393"/>
      <c r="NSP62" s="393"/>
      <c r="NSQ62" s="393"/>
      <c r="NSR62" s="393"/>
      <c r="NSS62" s="393"/>
      <c r="NST62" s="393"/>
      <c r="NSU62" s="393"/>
      <c r="NSV62" s="393"/>
      <c r="NSW62" s="393"/>
      <c r="NSX62" s="393"/>
      <c r="NSY62" s="393"/>
      <c r="NSZ62" s="393"/>
      <c r="NTA62" s="393"/>
      <c r="NTB62" s="393"/>
      <c r="NTC62" s="393"/>
      <c r="NTD62" s="393"/>
      <c r="NTE62" s="393"/>
      <c r="NTF62" s="393"/>
      <c r="NTG62" s="393"/>
      <c r="NTH62" s="393"/>
      <c r="NTI62" s="393"/>
      <c r="NTJ62" s="393"/>
      <c r="NTK62" s="393"/>
      <c r="NTL62" s="393"/>
      <c r="NTM62" s="393"/>
      <c r="NTN62" s="393"/>
      <c r="NTO62" s="393"/>
      <c r="NTP62" s="393"/>
      <c r="NTQ62" s="393"/>
      <c r="NTR62" s="393"/>
      <c r="NTS62" s="393"/>
      <c r="NTT62" s="393"/>
      <c r="NTU62" s="393"/>
      <c r="NTV62" s="393"/>
      <c r="NTW62" s="393"/>
      <c r="NTX62" s="393"/>
      <c r="NTY62" s="393"/>
      <c r="NTZ62" s="393"/>
      <c r="NUA62" s="393"/>
      <c r="NUB62" s="393"/>
      <c r="NUC62" s="393"/>
      <c r="NUD62" s="393"/>
      <c r="NUE62" s="393"/>
      <c r="NUF62" s="393"/>
      <c r="NUG62" s="393"/>
      <c r="NUH62" s="393"/>
      <c r="NUI62" s="393"/>
      <c r="NUJ62" s="393"/>
      <c r="NUK62" s="393"/>
      <c r="NUL62" s="393"/>
      <c r="NUM62" s="393"/>
      <c r="NUN62" s="393"/>
      <c r="NUO62" s="393"/>
      <c r="NUP62" s="393"/>
      <c r="NUQ62" s="393"/>
      <c r="NUR62" s="393"/>
      <c r="NUS62" s="393"/>
      <c r="NUT62" s="393"/>
      <c r="NUU62" s="393"/>
      <c r="NUV62" s="393"/>
      <c r="NUW62" s="393"/>
      <c r="NUX62" s="393"/>
      <c r="NUY62" s="393"/>
      <c r="NUZ62" s="393"/>
      <c r="NVA62" s="393"/>
      <c r="NVB62" s="393"/>
      <c r="NVC62" s="393"/>
      <c r="NVD62" s="393"/>
      <c r="NVE62" s="393"/>
      <c r="NVF62" s="393"/>
      <c r="NVG62" s="393"/>
      <c r="NVH62" s="393"/>
      <c r="NVI62" s="393"/>
      <c r="NVJ62" s="393"/>
      <c r="NVK62" s="393"/>
      <c r="NVL62" s="393"/>
      <c r="NVM62" s="393"/>
      <c r="NVN62" s="393"/>
      <c r="NVO62" s="393"/>
      <c r="NVP62" s="393"/>
      <c r="NVQ62" s="393"/>
      <c r="NVR62" s="393"/>
      <c r="NVS62" s="393"/>
      <c r="NVT62" s="393"/>
      <c r="NVU62" s="393"/>
      <c r="NVV62" s="393"/>
      <c r="NVW62" s="393"/>
      <c r="NVX62" s="393"/>
      <c r="NVY62" s="393"/>
      <c r="NVZ62" s="393"/>
      <c r="NWA62" s="393"/>
      <c r="NWB62" s="393"/>
      <c r="NWC62" s="393"/>
      <c r="NWD62" s="393"/>
      <c r="NWE62" s="393"/>
      <c r="NWF62" s="393"/>
      <c r="NWG62" s="393"/>
      <c r="NWH62" s="393"/>
      <c r="NWI62" s="393"/>
      <c r="NWJ62" s="393"/>
      <c r="NWK62" s="393"/>
      <c r="NWL62" s="393"/>
      <c r="NWM62" s="393"/>
      <c r="NWN62" s="393"/>
      <c r="NWO62" s="393"/>
      <c r="NWP62" s="393"/>
      <c r="NWQ62" s="393"/>
      <c r="NWR62" s="393"/>
      <c r="NWS62" s="393"/>
      <c r="NWT62" s="393"/>
      <c r="NWU62" s="393"/>
      <c r="NWV62" s="393"/>
      <c r="NWW62" s="393"/>
      <c r="NWX62" s="393"/>
      <c r="NWY62" s="393"/>
      <c r="NWZ62" s="393"/>
      <c r="NXA62" s="393"/>
      <c r="NXB62" s="393"/>
      <c r="NXC62" s="393"/>
      <c r="NXD62" s="393"/>
      <c r="NXE62" s="393"/>
      <c r="NXF62" s="393"/>
      <c r="NXG62" s="393"/>
      <c r="NXH62" s="393"/>
      <c r="NXI62" s="393"/>
      <c r="NXJ62" s="393"/>
      <c r="NXK62" s="393"/>
      <c r="NXL62" s="393"/>
      <c r="NXM62" s="393"/>
      <c r="NXN62" s="393"/>
      <c r="NXO62" s="393"/>
      <c r="NXP62" s="393"/>
      <c r="NXQ62" s="393"/>
      <c r="NXR62" s="393"/>
      <c r="NXS62" s="393"/>
      <c r="NXT62" s="393"/>
      <c r="NXU62" s="393"/>
      <c r="NXV62" s="393"/>
      <c r="NXW62" s="393"/>
      <c r="NXX62" s="393"/>
      <c r="NXY62" s="393"/>
      <c r="NXZ62" s="393"/>
      <c r="NYA62" s="393"/>
      <c r="NYB62" s="393"/>
      <c r="NYC62" s="393"/>
      <c r="NYD62" s="393"/>
      <c r="NYE62" s="393"/>
      <c r="NYF62" s="393"/>
      <c r="NYG62" s="393"/>
      <c r="NYH62" s="393"/>
      <c r="NYI62" s="393"/>
      <c r="NYJ62" s="393"/>
      <c r="NYK62" s="393"/>
      <c r="NYL62" s="393"/>
      <c r="NYM62" s="393"/>
      <c r="NYN62" s="393"/>
      <c r="NYO62" s="393"/>
      <c r="NYP62" s="393"/>
      <c r="NYQ62" s="393"/>
      <c r="NYR62" s="393"/>
      <c r="NYS62" s="393"/>
      <c r="NYT62" s="393"/>
      <c r="NYU62" s="393"/>
      <c r="NYV62" s="393"/>
      <c r="NYW62" s="393"/>
      <c r="NYX62" s="393"/>
      <c r="NYY62" s="393"/>
      <c r="NYZ62" s="393"/>
      <c r="NZA62" s="393"/>
      <c r="NZB62" s="393"/>
      <c r="NZC62" s="393"/>
      <c r="NZD62" s="393"/>
      <c r="NZE62" s="393"/>
      <c r="NZF62" s="393"/>
      <c r="NZG62" s="393"/>
      <c r="NZH62" s="393"/>
      <c r="NZI62" s="393"/>
      <c r="NZJ62" s="393"/>
      <c r="NZK62" s="393"/>
      <c r="NZL62" s="393"/>
      <c r="NZM62" s="393"/>
      <c r="NZN62" s="393"/>
      <c r="NZO62" s="393"/>
      <c r="NZP62" s="393"/>
      <c r="NZQ62" s="393"/>
      <c r="NZR62" s="393"/>
      <c r="NZS62" s="393"/>
      <c r="NZT62" s="393"/>
      <c r="NZU62" s="393"/>
      <c r="NZV62" s="393"/>
      <c r="NZW62" s="393"/>
      <c r="NZX62" s="393"/>
      <c r="NZY62" s="393"/>
      <c r="NZZ62" s="393"/>
      <c r="OAA62" s="393"/>
      <c r="OAB62" s="393"/>
      <c r="OAC62" s="393"/>
      <c r="OAD62" s="393"/>
      <c r="OAE62" s="393"/>
      <c r="OAF62" s="393"/>
      <c r="OAG62" s="393"/>
      <c r="OAH62" s="393"/>
      <c r="OAI62" s="393"/>
      <c r="OAJ62" s="393"/>
      <c r="OAK62" s="393"/>
      <c r="OAL62" s="393"/>
      <c r="OAM62" s="393"/>
      <c r="OAN62" s="393"/>
      <c r="OAO62" s="393"/>
      <c r="OAP62" s="393"/>
      <c r="OAQ62" s="393"/>
      <c r="OAR62" s="393"/>
      <c r="OAS62" s="393"/>
      <c r="OAT62" s="393"/>
      <c r="OAU62" s="393"/>
      <c r="OAV62" s="393"/>
      <c r="OAW62" s="393"/>
      <c r="OAX62" s="393"/>
      <c r="OAY62" s="393"/>
      <c r="OAZ62" s="393"/>
      <c r="OBA62" s="393"/>
      <c r="OBB62" s="393"/>
      <c r="OBC62" s="393"/>
      <c r="OBD62" s="393"/>
      <c r="OBE62" s="393"/>
      <c r="OBF62" s="393"/>
      <c r="OBG62" s="393"/>
      <c r="OBH62" s="393"/>
      <c r="OBI62" s="393"/>
      <c r="OBJ62" s="393"/>
      <c r="OBK62" s="393"/>
      <c r="OBL62" s="393"/>
      <c r="OBM62" s="393"/>
      <c r="OBN62" s="393"/>
      <c r="OBO62" s="393"/>
      <c r="OBP62" s="393"/>
      <c r="OBQ62" s="393"/>
      <c r="OBR62" s="393"/>
      <c r="OBS62" s="393"/>
      <c r="OBT62" s="393"/>
      <c r="OBU62" s="393"/>
      <c r="OBV62" s="393"/>
      <c r="OBW62" s="393"/>
      <c r="OBX62" s="393"/>
      <c r="OBY62" s="393"/>
      <c r="OBZ62" s="393"/>
      <c r="OCA62" s="393"/>
      <c r="OCB62" s="393"/>
      <c r="OCC62" s="393"/>
      <c r="OCD62" s="393"/>
      <c r="OCE62" s="393"/>
      <c r="OCF62" s="393"/>
      <c r="OCG62" s="393"/>
      <c r="OCH62" s="393"/>
      <c r="OCI62" s="393"/>
      <c r="OCJ62" s="393"/>
      <c r="OCK62" s="393"/>
      <c r="OCL62" s="393"/>
      <c r="OCM62" s="393"/>
      <c r="OCN62" s="393"/>
      <c r="OCO62" s="393"/>
      <c r="OCP62" s="393"/>
      <c r="OCQ62" s="393"/>
      <c r="OCR62" s="393"/>
      <c r="OCS62" s="393"/>
      <c r="OCT62" s="393"/>
      <c r="OCU62" s="393"/>
      <c r="OCV62" s="393"/>
      <c r="OCW62" s="393"/>
      <c r="OCX62" s="393"/>
      <c r="OCY62" s="393"/>
      <c r="OCZ62" s="393"/>
      <c r="ODA62" s="393"/>
      <c r="ODB62" s="393"/>
      <c r="ODC62" s="393"/>
      <c r="ODD62" s="393"/>
      <c r="ODE62" s="393"/>
      <c r="ODF62" s="393"/>
      <c r="ODG62" s="393"/>
      <c r="ODH62" s="393"/>
      <c r="ODI62" s="393"/>
      <c r="ODJ62" s="393"/>
      <c r="ODK62" s="393"/>
      <c r="ODL62" s="393"/>
      <c r="ODM62" s="393"/>
      <c r="ODN62" s="393"/>
      <c r="ODO62" s="393"/>
      <c r="ODP62" s="393"/>
      <c r="ODQ62" s="393"/>
      <c r="ODR62" s="393"/>
      <c r="ODS62" s="393"/>
      <c r="ODT62" s="393"/>
      <c r="ODU62" s="393"/>
      <c r="ODV62" s="393"/>
      <c r="ODW62" s="393"/>
      <c r="ODX62" s="393"/>
      <c r="ODY62" s="393"/>
      <c r="ODZ62" s="393"/>
      <c r="OEA62" s="393"/>
      <c r="OEB62" s="393"/>
      <c r="OEC62" s="393"/>
      <c r="OED62" s="393"/>
      <c r="OEE62" s="393"/>
      <c r="OEF62" s="393"/>
      <c r="OEG62" s="393"/>
      <c r="OEH62" s="393"/>
      <c r="OEI62" s="393"/>
      <c r="OEJ62" s="393"/>
      <c r="OEK62" s="393"/>
      <c r="OEL62" s="393"/>
      <c r="OEM62" s="393"/>
      <c r="OEN62" s="393"/>
      <c r="OEO62" s="393"/>
      <c r="OEP62" s="393"/>
      <c r="OEQ62" s="393"/>
      <c r="OER62" s="393"/>
      <c r="OES62" s="393"/>
      <c r="OET62" s="393"/>
      <c r="OEU62" s="393"/>
      <c r="OEV62" s="393"/>
      <c r="OEW62" s="393"/>
      <c r="OEX62" s="393"/>
      <c r="OEY62" s="393"/>
      <c r="OEZ62" s="393"/>
      <c r="OFA62" s="393"/>
      <c r="OFB62" s="393"/>
      <c r="OFC62" s="393"/>
      <c r="OFD62" s="393"/>
      <c r="OFE62" s="393"/>
      <c r="OFF62" s="393"/>
      <c r="OFG62" s="393"/>
      <c r="OFH62" s="393"/>
      <c r="OFI62" s="393"/>
      <c r="OFJ62" s="393"/>
      <c r="OFK62" s="393"/>
      <c r="OFL62" s="393"/>
      <c r="OFM62" s="393"/>
      <c r="OFN62" s="393"/>
      <c r="OFO62" s="393"/>
      <c r="OFP62" s="393"/>
      <c r="OFQ62" s="393"/>
      <c r="OFR62" s="393"/>
      <c r="OFS62" s="393"/>
      <c r="OFT62" s="393"/>
      <c r="OFU62" s="393"/>
      <c r="OFV62" s="393"/>
      <c r="OFW62" s="393"/>
      <c r="OFX62" s="393"/>
      <c r="OFY62" s="393"/>
      <c r="OFZ62" s="393"/>
      <c r="OGA62" s="393"/>
      <c r="OGB62" s="393"/>
      <c r="OGC62" s="393"/>
      <c r="OGD62" s="393"/>
      <c r="OGE62" s="393"/>
      <c r="OGF62" s="393"/>
      <c r="OGG62" s="393"/>
      <c r="OGH62" s="393"/>
      <c r="OGI62" s="393"/>
      <c r="OGJ62" s="393"/>
      <c r="OGK62" s="393"/>
      <c r="OGL62" s="393"/>
      <c r="OGM62" s="393"/>
      <c r="OGN62" s="393"/>
      <c r="OGO62" s="393"/>
      <c r="OGP62" s="393"/>
      <c r="OGQ62" s="393"/>
      <c r="OGR62" s="393"/>
      <c r="OGS62" s="393"/>
      <c r="OGT62" s="393"/>
      <c r="OGU62" s="393"/>
      <c r="OGV62" s="393"/>
      <c r="OGW62" s="393"/>
      <c r="OGX62" s="393"/>
      <c r="OGY62" s="393"/>
      <c r="OGZ62" s="393"/>
      <c r="OHA62" s="393"/>
      <c r="OHB62" s="393"/>
      <c r="OHC62" s="393"/>
      <c r="OHD62" s="393"/>
      <c r="OHE62" s="393"/>
      <c r="OHF62" s="393"/>
      <c r="OHG62" s="393"/>
      <c r="OHH62" s="393"/>
      <c r="OHI62" s="393"/>
      <c r="OHJ62" s="393"/>
      <c r="OHK62" s="393"/>
      <c r="OHL62" s="393"/>
      <c r="OHM62" s="393"/>
      <c r="OHN62" s="393"/>
      <c r="OHO62" s="393"/>
      <c r="OHP62" s="393"/>
      <c r="OHQ62" s="393"/>
      <c r="OHR62" s="393"/>
      <c r="OHS62" s="393"/>
      <c r="OHT62" s="393"/>
      <c r="OHU62" s="393"/>
      <c r="OHV62" s="393"/>
      <c r="OHW62" s="393"/>
      <c r="OHX62" s="393"/>
      <c r="OHY62" s="393"/>
      <c r="OHZ62" s="393"/>
      <c r="OIA62" s="393"/>
      <c r="OIB62" s="393"/>
      <c r="OIC62" s="393"/>
      <c r="OID62" s="393"/>
      <c r="OIE62" s="393"/>
      <c r="OIF62" s="393"/>
      <c r="OIG62" s="393"/>
      <c r="OIH62" s="393"/>
      <c r="OII62" s="393"/>
      <c r="OIJ62" s="393"/>
      <c r="OIK62" s="393"/>
      <c r="OIL62" s="393"/>
      <c r="OIM62" s="393"/>
      <c r="OIN62" s="393"/>
      <c r="OIO62" s="393"/>
      <c r="OIP62" s="393"/>
      <c r="OIQ62" s="393"/>
      <c r="OIR62" s="393"/>
      <c r="OIS62" s="393"/>
      <c r="OIT62" s="393"/>
      <c r="OIU62" s="393"/>
      <c r="OIV62" s="393"/>
      <c r="OIW62" s="393"/>
      <c r="OIX62" s="393"/>
      <c r="OIY62" s="393"/>
      <c r="OIZ62" s="393"/>
      <c r="OJA62" s="393"/>
      <c r="OJB62" s="393"/>
      <c r="OJC62" s="393"/>
      <c r="OJD62" s="393"/>
      <c r="OJE62" s="393"/>
      <c r="OJF62" s="393"/>
      <c r="OJG62" s="393"/>
      <c r="OJH62" s="393"/>
      <c r="OJI62" s="393"/>
      <c r="OJJ62" s="393"/>
      <c r="OJK62" s="393"/>
      <c r="OJL62" s="393"/>
      <c r="OJM62" s="393"/>
      <c r="OJN62" s="393"/>
      <c r="OJO62" s="393"/>
      <c r="OJP62" s="393"/>
      <c r="OJQ62" s="393"/>
      <c r="OJR62" s="393"/>
      <c r="OJS62" s="393"/>
      <c r="OJT62" s="393"/>
      <c r="OJU62" s="393"/>
      <c r="OJV62" s="393"/>
      <c r="OJW62" s="393"/>
      <c r="OJX62" s="393"/>
      <c r="OJY62" s="393"/>
      <c r="OJZ62" s="393"/>
      <c r="OKA62" s="393"/>
      <c r="OKB62" s="393"/>
      <c r="OKC62" s="393"/>
      <c r="OKD62" s="393"/>
      <c r="OKE62" s="393"/>
      <c r="OKF62" s="393"/>
      <c r="OKG62" s="393"/>
      <c r="OKH62" s="393"/>
      <c r="OKI62" s="393"/>
      <c r="OKJ62" s="393"/>
      <c r="OKK62" s="393"/>
      <c r="OKL62" s="393"/>
      <c r="OKM62" s="393"/>
      <c r="OKN62" s="393"/>
      <c r="OKO62" s="393"/>
      <c r="OKP62" s="393"/>
      <c r="OKQ62" s="393"/>
      <c r="OKR62" s="393"/>
      <c r="OKS62" s="393"/>
      <c r="OKT62" s="393"/>
      <c r="OKU62" s="393"/>
      <c r="OKV62" s="393"/>
      <c r="OKW62" s="393"/>
      <c r="OKX62" s="393"/>
      <c r="OKY62" s="393"/>
      <c r="OKZ62" s="393"/>
      <c r="OLA62" s="393"/>
      <c r="OLB62" s="393"/>
      <c r="OLC62" s="393"/>
      <c r="OLD62" s="393"/>
      <c r="OLE62" s="393"/>
      <c r="OLF62" s="393"/>
      <c r="OLG62" s="393"/>
      <c r="OLH62" s="393"/>
      <c r="OLI62" s="393"/>
      <c r="OLJ62" s="393"/>
      <c r="OLK62" s="393"/>
      <c r="OLL62" s="393"/>
      <c r="OLM62" s="393"/>
      <c r="OLN62" s="393"/>
      <c r="OLO62" s="393"/>
      <c r="OLP62" s="393"/>
      <c r="OLQ62" s="393"/>
      <c r="OLR62" s="393"/>
      <c r="OLS62" s="393"/>
      <c r="OLT62" s="393"/>
      <c r="OLU62" s="393"/>
      <c r="OLV62" s="393"/>
      <c r="OLW62" s="393"/>
      <c r="OLX62" s="393"/>
      <c r="OLY62" s="393"/>
      <c r="OLZ62" s="393"/>
      <c r="OMA62" s="393"/>
      <c r="OMB62" s="393"/>
      <c r="OMC62" s="393"/>
      <c r="OMD62" s="393"/>
      <c r="OME62" s="393"/>
      <c r="OMF62" s="393"/>
      <c r="OMG62" s="393"/>
      <c r="OMH62" s="393"/>
      <c r="OMI62" s="393"/>
      <c r="OMJ62" s="393"/>
      <c r="OMK62" s="393"/>
      <c r="OML62" s="393"/>
      <c r="OMM62" s="393"/>
      <c r="OMN62" s="393"/>
      <c r="OMO62" s="393"/>
      <c r="OMP62" s="393"/>
      <c r="OMQ62" s="393"/>
      <c r="OMR62" s="393"/>
      <c r="OMS62" s="393"/>
      <c r="OMT62" s="393"/>
      <c r="OMU62" s="393"/>
      <c r="OMV62" s="393"/>
      <c r="OMW62" s="393"/>
      <c r="OMX62" s="393"/>
      <c r="OMY62" s="393"/>
      <c r="OMZ62" s="393"/>
      <c r="ONA62" s="393"/>
      <c r="ONB62" s="393"/>
      <c r="ONC62" s="393"/>
      <c r="OND62" s="393"/>
      <c r="ONE62" s="393"/>
      <c r="ONF62" s="393"/>
      <c r="ONG62" s="393"/>
      <c r="ONH62" s="393"/>
      <c r="ONI62" s="393"/>
      <c r="ONJ62" s="393"/>
      <c r="ONK62" s="393"/>
      <c r="ONL62" s="393"/>
      <c r="ONM62" s="393"/>
      <c r="ONN62" s="393"/>
      <c r="ONO62" s="393"/>
      <c r="ONP62" s="393"/>
      <c r="ONQ62" s="393"/>
      <c r="ONR62" s="393"/>
      <c r="ONS62" s="393"/>
      <c r="ONT62" s="393"/>
      <c r="ONU62" s="393"/>
      <c r="ONV62" s="393"/>
      <c r="ONW62" s="393"/>
      <c r="ONX62" s="393"/>
      <c r="ONY62" s="393"/>
      <c r="ONZ62" s="393"/>
      <c r="OOA62" s="393"/>
      <c r="OOB62" s="393"/>
      <c r="OOC62" s="393"/>
      <c r="OOD62" s="393"/>
      <c r="OOE62" s="393"/>
      <c r="OOF62" s="393"/>
      <c r="OOG62" s="393"/>
      <c r="OOH62" s="393"/>
      <c r="OOI62" s="393"/>
      <c r="OOJ62" s="393"/>
      <c r="OOK62" s="393"/>
      <c r="OOL62" s="393"/>
      <c r="OOM62" s="393"/>
      <c r="OON62" s="393"/>
      <c r="OOO62" s="393"/>
      <c r="OOP62" s="393"/>
      <c r="OOQ62" s="393"/>
      <c r="OOR62" s="393"/>
      <c r="OOS62" s="393"/>
      <c r="OOT62" s="393"/>
      <c r="OOU62" s="393"/>
      <c r="OOV62" s="393"/>
      <c r="OOW62" s="393"/>
      <c r="OOX62" s="393"/>
      <c r="OOY62" s="393"/>
      <c r="OOZ62" s="393"/>
      <c r="OPA62" s="393"/>
      <c r="OPB62" s="393"/>
      <c r="OPC62" s="393"/>
      <c r="OPD62" s="393"/>
      <c r="OPE62" s="393"/>
      <c r="OPF62" s="393"/>
      <c r="OPG62" s="393"/>
      <c r="OPH62" s="393"/>
      <c r="OPI62" s="393"/>
      <c r="OPJ62" s="393"/>
      <c r="OPK62" s="393"/>
      <c r="OPL62" s="393"/>
      <c r="OPM62" s="393"/>
      <c r="OPN62" s="393"/>
      <c r="OPO62" s="393"/>
      <c r="OPP62" s="393"/>
      <c r="OPQ62" s="393"/>
      <c r="OPR62" s="393"/>
      <c r="OPS62" s="393"/>
      <c r="OPT62" s="393"/>
      <c r="OPU62" s="393"/>
      <c r="OPV62" s="393"/>
      <c r="OPW62" s="393"/>
      <c r="OPX62" s="393"/>
      <c r="OPY62" s="393"/>
      <c r="OPZ62" s="393"/>
      <c r="OQA62" s="393"/>
      <c r="OQB62" s="393"/>
      <c r="OQC62" s="393"/>
      <c r="OQD62" s="393"/>
      <c r="OQE62" s="393"/>
      <c r="OQF62" s="393"/>
      <c r="OQG62" s="393"/>
      <c r="OQH62" s="393"/>
      <c r="OQI62" s="393"/>
      <c r="OQJ62" s="393"/>
      <c r="OQK62" s="393"/>
      <c r="OQL62" s="393"/>
      <c r="OQM62" s="393"/>
      <c r="OQN62" s="393"/>
      <c r="OQO62" s="393"/>
      <c r="OQP62" s="393"/>
      <c r="OQQ62" s="393"/>
      <c r="OQR62" s="393"/>
      <c r="OQS62" s="393"/>
      <c r="OQT62" s="393"/>
      <c r="OQU62" s="393"/>
      <c r="OQV62" s="393"/>
      <c r="OQW62" s="393"/>
      <c r="OQX62" s="393"/>
      <c r="OQY62" s="393"/>
      <c r="OQZ62" s="393"/>
      <c r="ORA62" s="393"/>
      <c r="ORB62" s="393"/>
      <c r="ORC62" s="393"/>
      <c r="ORD62" s="393"/>
      <c r="ORE62" s="393"/>
      <c r="ORF62" s="393"/>
      <c r="ORG62" s="393"/>
      <c r="ORH62" s="393"/>
      <c r="ORI62" s="393"/>
      <c r="ORJ62" s="393"/>
      <c r="ORK62" s="393"/>
      <c r="ORL62" s="393"/>
      <c r="ORM62" s="393"/>
      <c r="ORN62" s="393"/>
      <c r="ORO62" s="393"/>
      <c r="ORP62" s="393"/>
      <c r="ORQ62" s="393"/>
      <c r="ORR62" s="393"/>
      <c r="ORS62" s="393"/>
      <c r="ORT62" s="393"/>
      <c r="ORU62" s="393"/>
      <c r="ORV62" s="393"/>
      <c r="ORW62" s="393"/>
      <c r="ORX62" s="393"/>
      <c r="ORY62" s="393"/>
      <c r="ORZ62" s="393"/>
      <c r="OSA62" s="393"/>
      <c r="OSB62" s="393"/>
      <c r="OSC62" s="393"/>
      <c r="OSD62" s="393"/>
      <c r="OSE62" s="393"/>
      <c r="OSF62" s="393"/>
      <c r="OSG62" s="393"/>
      <c r="OSH62" s="393"/>
      <c r="OSI62" s="393"/>
      <c r="OSJ62" s="393"/>
      <c r="OSK62" s="393"/>
      <c r="OSL62" s="393"/>
      <c r="OSM62" s="393"/>
      <c r="OSN62" s="393"/>
      <c r="OSO62" s="393"/>
      <c r="OSP62" s="393"/>
      <c r="OSQ62" s="393"/>
      <c r="OSR62" s="393"/>
      <c r="OSS62" s="393"/>
      <c r="OST62" s="393"/>
      <c r="OSU62" s="393"/>
      <c r="OSV62" s="393"/>
      <c r="OSW62" s="393"/>
      <c r="OSX62" s="393"/>
      <c r="OSY62" s="393"/>
      <c r="OSZ62" s="393"/>
      <c r="OTA62" s="393"/>
      <c r="OTB62" s="393"/>
      <c r="OTC62" s="393"/>
      <c r="OTD62" s="393"/>
      <c r="OTE62" s="393"/>
      <c r="OTF62" s="393"/>
      <c r="OTG62" s="393"/>
      <c r="OTH62" s="393"/>
      <c r="OTI62" s="393"/>
      <c r="OTJ62" s="393"/>
      <c r="OTK62" s="393"/>
      <c r="OTL62" s="393"/>
      <c r="OTM62" s="393"/>
      <c r="OTN62" s="393"/>
      <c r="OTO62" s="393"/>
      <c r="OTP62" s="393"/>
      <c r="OTQ62" s="393"/>
      <c r="OTR62" s="393"/>
      <c r="OTS62" s="393"/>
      <c r="OTT62" s="393"/>
      <c r="OTU62" s="393"/>
      <c r="OTV62" s="393"/>
      <c r="OTW62" s="393"/>
      <c r="OTX62" s="393"/>
      <c r="OTY62" s="393"/>
      <c r="OTZ62" s="393"/>
      <c r="OUA62" s="393"/>
      <c r="OUB62" s="393"/>
      <c r="OUC62" s="393"/>
      <c r="OUD62" s="393"/>
      <c r="OUE62" s="393"/>
      <c r="OUF62" s="393"/>
      <c r="OUG62" s="393"/>
      <c r="OUH62" s="393"/>
      <c r="OUI62" s="393"/>
      <c r="OUJ62" s="393"/>
      <c r="OUK62" s="393"/>
      <c r="OUL62" s="393"/>
      <c r="OUM62" s="393"/>
      <c r="OUN62" s="393"/>
      <c r="OUO62" s="393"/>
      <c r="OUP62" s="393"/>
      <c r="OUQ62" s="393"/>
      <c r="OUR62" s="393"/>
      <c r="OUS62" s="393"/>
      <c r="OUT62" s="393"/>
      <c r="OUU62" s="393"/>
      <c r="OUV62" s="393"/>
      <c r="OUW62" s="393"/>
      <c r="OUX62" s="393"/>
      <c r="OUY62" s="393"/>
      <c r="OUZ62" s="393"/>
      <c r="OVA62" s="393"/>
      <c r="OVB62" s="393"/>
      <c r="OVC62" s="393"/>
      <c r="OVD62" s="393"/>
      <c r="OVE62" s="393"/>
      <c r="OVF62" s="393"/>
      <c r="OVG62" s="393"/>
      <c r="OVH62" s="393"/>
      <c r="OVI62" s="393"/>
      <c r="OVJ62" s="393"/>
      <c r="OVK62" s="393"/>
      <c r="OVL62" s="393"/>
      <c r="OVM62" s="393"/>
      <c r="OVN62" s="393"/>
      <c r="OVO62" s="393"/>
      <c r="OVP62" s="393"/>
      <c r="OVQ62" s="393"/>
      <c r="OVR62" s="393"/>
      <c r="OVS62" s="393"/>
      <c r="OVT62" s="393"/>
      <c r="OVU62" s="393"/>
      <c r="OVV62" s="393"/>
      <c r="OVW62" s="393"/>
      <c r="OVX62" s="393"/>
      <c r="OVY62" s="393"/>
      <c r="OVZ62" s="393"/>
      <c r="OWA62" s="393"/>
      <c r="OWB62" s="393"/>
      <c r="OWC62" s="393"/>
      <c r="OWD62" s="393"/>
      <c r="OWE62" s="393"/>
      <c r="OWF62" s="393"/>
      <c r="OWG62" s="393"/>
      <c r="OWH62" s="393"/>
      <c r="OWI62" s="393"/>
      <c r="OWJ62" s="393"/>
      <c r="OWK62" s="393"/>
      <c r="OWL62" s="393"/>
      <c r="OWM62" s="393"/>
      <c r="OWN62" s="393"/>
      <c r="OWO62" s="393"/>
      <c r="OWP62" s="393"/>
      <c r="OWQ62" s="393"/>
      <c r="OWR62" s="393"/>
      <c r="OWS62" s="393"/>
      <c r="OWT62" s="393"/>
      <c r="OWU62" s="393"/>
      <c r="OWV62" s="393"/>
      <c r="OWW62" s="393"/>
      <c r="OWX62" s="393"/>
      <c r="OWY62" s="393"/>
      <c r="OWZ62" s="393"/>
      <c r="OXA62" s="393"/>
      <c r="OXB62" s="393"/>
      <c r="OXC62" s="393"/>
      <c r="OXD62" s="393"/>
      <c r="OXE62" s="393"/>
      <c r="OXF62" s="393"/>
      <c r="OXG62" s="393"/>
      <c r="OXH62" s="393"/>
      <c r="OXI62" s="393"/>
      <c r="OXJ62" s="393"/>
      <c r="OXK62" s="393"/>
      <c r="OXL62" s="393"/>
      <c r="OXM62" s="393"/>
      <c r="OXN62" s="393"/>
      <c r="OXO62" s="393"/>
      <c r="OXP62" s="393"/>
      <c r="OXQ62" s="393"/>
      <c r="OXR62" s="393"/>
      <c r="OXS62" s="393"/>
      <c r="OXT62" s="393"/>
      <c r="OXU62" s="393"/>
      <c r="OXV62" s="393"/>
      <c r="OXW62" s="393"/>
      <c r="OXX62" s="393"/>
      <c r="OXY62" s="393"/>
      <c r="OXZ62" s="393"/>
      <c r="OYA62" s="393"/>
      <c r="OYB62" s="393"/>
      <c r="OYC62" s="393"/>
      <c r="OYD62" s="393"/>
      <c r="OYE62" s="393"/>
      <c r="OYF62" s="393"/>
      <c r="OYG62" s="393"/>
      <c r="OYH62" s="393"/>
      <c r="OYI62" s="393"/>
      <c r="OYJ62" s="393"/>
      <c r="OYK62" s="393"/>
      <c r="OYL62" s="393"/>
      <c r="OYM62" s="393"/>
      <c r="OYN62" s="393"/>
      <c r="OYO62" s="393"/>
      <c r="OYP62" s="393"/>
      <c r="OYQ62" s="393"/>
      <c r="OYR62" s="393"/>
      <c r="OYS62" s="393"/>
      <c r="OYT62" s="393"/>
      <c r="OYU62" s="393"/>
      <c r="OYV62" s="393"/>
      <c r="OYW62" s="393"/>
      <c r="OYX62" s="393"/>
      <c r="OYY62" s="393"/>
      <c r="OYZ62" s="393"/>
      <c r="OZA62" s="393"/>
      <c r="OZB62" s="393"/>
      <c r="OZC62" s="393"/>
      <c r="OZD62" s="393"/>
      <c r="OZE62" s="393"/>
      <c r="OZF62" s="393"/>
      <c r="OZG62" s="393"/>
      <c r="OZH62" s="393"/>
      <c r="OZI62" s="393"/>
      <c r="OZJ62" s="393"/>
      <c r="OZK62" s="393"/>
      <c r="OZL62" s="393"/>
      <c r="OZM62" s="393"/>
      <c r="OZN62" s="393"/>
      <c r="OZO62" s="393"/>
      <c r="OZP62" s="393"/>
      <c r="OZQ62" s="393"/>
      <c r="OZR62" s="393"/>
      <c r="OZS62" s="393"/>
      <c r="OZT62" s="393"/>
      <c r="OZU62" s="393"/>
      <c r="OZV62" s="393"/>
      <c r="OZW62" s="393"/>
      <c r="OZX62" s="393"/>
      <c r="OZY62" s="393"/>
      <c r="OZZ62" s="393"/>
      <c r="PAA62" s="393"/>
      <c r="PAB62" s="393"/>
      <c r="PAC62" s="393"/>
      <c r="PAD62" s="393"/>
      <c r="PAE62" s="393"/>
      <c r="PAF62" s="393"/>
      <c r="PAG62" s="393"/>
      <c r="PAH62" s="393"/>
      <c r="PAI62" s="393"/>
      <c r="PAJ62" s="393"/>
      <c r="PAK62" s="393"/>
      <c r="PAL62" s="393"/>
      <c r="PAM62" s="393"/>
      <c r="PAN62" s="393"/>
      <c r="PAO62" s="393"/>
      <c r="PAP62" s="393"/>
      <c r="PAQ62" s="393"/>
      <c r="PAR62" s="393"/>
      <c r="PAS62" s="393"/>
      <c r="PAT62" s="393"/>
      <c r="PAU62" s="393"/>
      <c r="PAV62" s="393"/>
      <c r="PAW62" s="393"/>
      <c r="PAX62" s="393"/>
      <c r="PAY62" s="393"/>
      <c r="PAZ62" s="393"/>
      <c r="PBA62" s="393"/>
      <c r="PBB62" s="393"/>
      <c r="PBC62" s="393"/>
      <c r="PBD62" s="393"/>
      <c r="PBE62" s="393"/>
      <c r="PBF62" s="393"/>
      <c r="PBG62" s="393"/>
      <c r="PBH62" s="393"/>
      <c r="PBI62" s="393"/>
      <c r="PBJ62" s="393"/>
      <c r="PBK62" s="393"/>
      <c r="PBL62" s="393"/>
      <c r="PBM62" s="393"/>
      <c r="PBN62" s="393"/>
      <c r="PBO62" s="393"/>
      <c r="PBP62" s="393"/>
      <c r="PBQ62" s="393"/>
      <c r="PBR62" s="393"/>
      <c r="PBS62" s="393"/>
      <c r="PBT62" s="393"/>
      <c r="PBU62" s="393"/>
      <c r="PBV62" s="393"/>
      <c r="PBW62" s="393"/>
      <c r="PBX62" s="393"/>
      <c r="PBY62" s="393"/>
      <c r="PBZ62" s="393"/>
      <c r="PCA62" s="393"/>
      <c r="PCB62" s="393"/>
      <c r="PCC62" s="393"/>
      <c r="PCD62" s="393"/>
      <c r="PCE62" s="393"/>
      <c r="PCF62" s="393"/>
      <c r="PCG62" s="393"/>
      <c r="PCH62" s="393"/>
      <c r="PCI62" s="393"/>
      <c r="PCJ62" s="393"/>
      <c r="PCK62" s="393"/>
      <c r="PCL62" s="393"/>
      <c r="PCM62" s="393"/>
      <c r="PCN62" s="393"/>
      <c r="PCO62" s="393"/>
      <c r="PCP62" s="393"/>
      <c r="PCQ62" s="393"/>
      <c r="PCR62" s="393"/>
      <c r="PCS62" s="393"/>
      <c r="PCT62" s="393"/>
      <c r="PCU62" s="393"/>
      <c r="PCV62" s="393"/>
      <c r="PCW62" s="393"/>
      <c r="PCX62" s="393"/>
      <c r="PCY62" s="393"/>
      <c r="PCZ62" s="393"/>
      <c r="PDA62" s="393"/>
      <c r="PDB62" s="393"/>
      <c r="PDC62" s="393"/>
      <c r="PDD62" s="393"/>
      <c r="PDE62" s="393"/>
      <c r="PDF62" s="393"/>
      <c r="PDG62" s="393"/>
      <c r="PDH62" s="393"/>
      <c r="PDI62" s="393"/>
      <c r="PDJ62" s="393"/>
      <c r="PDK62" s="393"/>
      <c r="PDL62" s="393"/>
      <c r="PDM62" s="393"/>
      <c r="PDN62" s="393"/>
      <c r="PDO62" s="393"/>
      <c r="PDP62" s="393"/>
      <c r="PDQ62" s="393"/>
      <c r="PDR62" s="393"/>
      <c r="PDS62" s="393"/>
      <c r="PDT62" s="393"/>
      <c r="PDU62" s="393"/>
      <c r="PDV62" s="393"/>
      <c r="PDW62" s="393"/>
      <c r="PDX62" s="393"/>
      <c r="PDY62" s="393"/>
      <c r="PDZ62" s="393"/>
      <c r="PEA62" s="393"/>
      <c r="PEB62" s="393"/>
      <c r="PEC62" s="393"/>
      <c r="PED62" s="393"/>
      <c r="PEE62" s="393"/>
      <c r="PEF62" s="393"/>
      <c r="PEG62" s="393"/>
      <c r="PEH62" s="393"/>
      <c r="PEI62" s="393"/>
      <c r="PEJ62" s="393"/>
      <c r="PEK62" s="393"/>
      <c r="PEL62" s="393"/>
      <c r="PEM62" s="393"/>
      <c r="PEN62" s="393"/>
      <c r="PEO62" s="393"/>
      <c r="PEP62" s="393"/>
      <c r="PEQ62" s="393"/>
      <c r="PER62" s="393"/>
      <c r="PES62" s="393"/>
      <c r="PET62" s="393"/>
      <c r="PEU62" s="393"/>
      <c r="PEV62" s="393"/>
      <c r="PEW62" s="393"/>
      <c r="PEX62" s="393"/>
      <c r="PEY62" s="393"/>
      <c r="PEZ62" s="393"/>
      <c r="PFA62" s="393"/>
      <c r="PFB62" s="393"/>
      <c r="PFC62" s="393"/>
      <c r="PFD62" s="393"/>
      <c r="PFE62" s="393"/>
      <c r="PFF62" s="393"/>
      <c r="PFG62" s="393"/>
      <c r="PFH62" s="393"/>
      <c r="PFI62" s="393"/>
      <c r="PFJ62" s="393"/>
      <c r="PFK62" s="393"/>
      <c r="PFL62" s="393"/>
      <c r="PFM62" s="393"/>
      <c r="PFN62" s="393"/>
      <c r="PFO62" s="393"/>
      <c r="PFP62" s="393"/>
      <c r="PFQ62" s="393"/>
      <c r="PFR62" s="393"/>
      <c r="PFS62" s="393"/>
      <c r="PFT62" s="393"/>
      <c r="PFU62" s="393"/>
      <c r="PFV62" s="393"/>
      <c r="PFW62" s="393"/>
      <c r="PFX62" s="393"/>
      <c r="PFY62" s="393"/>
      <c r="PFZ62" s="393"/>
      <c r="PGA62" s="393"/>
      <c r="PGB62" s="393"/>
      <c r="PGC62" s="393"/>
      <c r="PGD62" s="393"/>
      <c r="PGE62" s="393"/>
      <c r="PGF62" s="393"/>
      <c r="PGG62" s="393"/>
      <c r="PGH62" s="393"/>
      <c r="PGI62" s="393"/>
      <c r="PGJ62" s="393"/>
      <c r="PGK62" s="393"/>
      <c r="PGL62" s="393"/>
      <c r="PGM62" s="393"/>
      <c r="PGN62" s="393"/>
      <c r="PGO62" s="393"/>
      <c r="PGP62" s="393"/>
      <c r="PGQ62" s="393"/>
      <c r="PGR62" s="393"/>
      <c r="PGS62" s="393"/>
      <c r="PGT62" s="393"/>
      <c r="PGU62" s="393"/>
      <c r="PGV62" s="393"/>
      <c r="PGW62" s="393"/>
      <c r="PGX62" s="393"/>
      <c r="PGY62" s="393"/>
      <c r="PGZ62" s="393"/>
      <c r="PHA62" s="393"/>
      <c r="PHB62" s="393"/>
      <c r="PHC62" s="393"/>
      <c r="PHD62" s="393"/>
      <c r="PHE62" s="393"/>
      <c r="PHF62" s="393"/>
      <c r="PHG62" s="393"/>
      <c r="PHH62" s="393"/>
      <c r="PHI62" s="393"/>
      <c r="PHJ62" s="393"/>
      <c r="PHK62" s="393"/>
      <c r="PHL62" s="393"/>
      <c r="PHM62" s="393"/>
      <c r="PHN62" s="393"/>
      <c r="PHO62" s="393"/>
      <c r="PHP62" s="393"/>
      <c r="PHQ62" s="393"/>
      <c r="PHR62" s="393"/>
      <c r="PHS62" s="393"/>
      <c r="PHT62" s="393"/>
      <c r="PHU62" s="393"/>
      <c r="PHV62" s="393"/>
      <c r="PHW62" s="393"/>
      <c r="PHX62" s="393"/>
      <c r="PHY62" s="393"/>
      <c r="PHZ62" s="393"/>
      <c r="PIA62" s="393"/>
      <c r="PIB62" s="393"/>
      <c r="PIC62" s="393"/>
      <c r="PID62" s="393"/>
      <c r="PIE62" s="393"/>
      <c r="PIF62" s="393"/>
      <c r="PIG62" s="393"/>
      <c r="PIH62" s="393"/>
      <c r="PII62" s="393"/>
      <c r="PIJ62" s="393"/>
      <c r="PIK62" s="393"/>
      <c r="PIL62" s="393"/>
      <c r="PIM62" s="393"/>
      <c r="PIN62" s="393"/>
      <c r="PIO62" s="393"/>
      <c r="PIP62" s="393"/>
      <c r="PIQ62" s="393"/>
      <c r="PIR62" s="393"/>
      <c r="PIS62" s="393"/>
      <c r="PIT62" s="393"/>
      <c r="PIU62" s="393"/>
      <c r="PIV62" s="393"/>
      <c r="PIW62" s="393"/>
      <c r="PIX62" s="393"/>
      <c r="PIY62" s="393"/>
      <c r="PIZ62" s="393"/>
      <c r="PJA62" s="393"/>
      <c r="PJB62" s="393"/>
      <c r="PJC62" s="393"/>
      <c r="PJD62" s="393"/>
      <c r="PJE62" s="393"/>
      <c r="PJF62" s="393"/>
      <c r="PJG62" s="393"/>
      <c r="PJH62" s="393"/>
      <c r="PJI62" s="393"/>
      <c r="PJJ62" s="393"/>
      <c r="PJK62" s="393"/>
      <c r="PJL62" s="393"/>
      <c r="PJM62" s="393"/>
      <c r="PJN62" s="393"/>
      <c r="PJO62" s="393"/>
      <c r="PJP62" s="393"/>
      <c r="PJQ62" s="393"/>
      <c r="PJR62" s="393"/>
      <c r="PJS62" s="393"/>
      <c r="PJT62" s="393"/>
      <c r="PJU62" s="393"/>
      <c r="PJV62" s="393"/>
      <c r="PJW62" s="393"/>
      <c r="PJX62" s="393"/>
      <c r="PJY62" s="393"/>
      <c r="PJZ62" s="393"/>
      <c r="PKA62" s="393"/>
      <c r="PKB62" s="393"/>
      <c r="PKC62" s="393"/>
      <c r="PKD62" s="393"/>
      <c r="PKE62" s="393"/>
      <c r="PKF62" s="393"/>
      <c r="PKG62" s="393"/>
      <c r="PKH62" s="393"/>
      <c r="PKI62" s="393"/>
      <c r="PKJ62" s="393"/>
      <c r="PKK62" s="393"/>
      <c r="PKL62" s="393"/>
      <c r="PKM62" s="393"/>
      <c r="PKN62" s="393"/>
      <c r="PKO62" s="393"/>
      <c r="PKP62" s="393"/>
      <c r="PKQ62" s="393"/>
      <c r="PKR62" s="393"/>
      <c r="PKS62" s="393"/>
      <c r="PKT62" s="393"/>
      <c r="PKU62" s="393"/>
      <c r="PKV62" s="393"/>
      <c r="PKW62" s="393"/>
      <c r="PKX62" s="393"/>
      <c r="PKY62" s="393"/>
      <c r="PKZ62" s="393"/>
      <c r="PLA62" s="393"/>
      <c r="PLB62" s="393"/>
      <c r="PLC62" s="393"/>
      <c r="PLD62" s="393"/>
      <c r="PLE62" s="393"/>
      <c r="PLF62" s="393"/>
      <c r="PLG62" s="393"/>
      <c r="PLH62" s="393"/>
      <c r="PLI62" s="393"/>
      <c r="PLJ62" s="393"/>
      <c r="PLK62" s="393"/>
      <c r="PLL62" s="393"/>
      <c r="PLM62" s="393"/>
      <c r="PLN62" s="393"/>
      <c r="PLO62" s="393"/>
      <c r="PLP62" s="393"/>
      <c r="PLQ62" s="393"/>
      <c r="PLR62" s="393"/>
      <c r="PLS62" s="393"/>
      <c r="PLT62" s="393"/>
      <c r="PLU62" s="393"/>
      <c r="PLV62" s="393"/>
      <c r="PLW62" s="393"/>
      <c r="PLX62" s="393"/>
      <c r="PLY62" s="393"/>
      <c r="PLZ62" s="393"/>
      <c r="PMA62" s="393"/>
      <c r="PMB62" s="393"/>
      <c r="PMC62" s="393"/>
      <c r="PMD62" s="393"/>
      <c r="PME62" s="393"/>
      <c r="PMF62" s="393"/>
      <c r="PMG62" s="393"/>
      <c r="PMH62" s="393"/>
      <c r="PMI62" s="393"/>
      <c r="PMJ62" s="393"/>
      <c r="PMK62" s="393"/>
      <c r="PML62" s="393"/>
      <c r="PMM62" s="393"/>
      <c r="PMN62" s="393"/>
      <c r="PMO62" s="393"/>
      <c r="PMP62" s="393"/>
      <c r="PMQ62" s="393"/>
      <c r="PMR62" s="393"/>
      <c r="PMS62" s="393"/>
      <c r="PMT62" s="393"/>
      <c r="PMU62" s="393"/>
      <c r="PMV62" s="393"/>
      <c r="PMW62" s="393"/>
      <c r="PMX62" s="393"/>
      <c r="PMY62" s="393"/>
      <c r="PMZ62" s="393"/>
      <c r="PNA62" s="393"/>
      <c r="PNB62" s="393"/>
      <c r="PNC62" s="393"/>
      <c r="PND62" s="393"/>
      <c r="PNE62" s="393"/>
      <c r="PNF62" s="393"/>
      <c r="PNG62" s="393"/>
      <c r="PNH62" s="393"/>
      <c r="PNI62" s="393"/>
      <c r="PNJ62" s="393"/>
      <c r="PNK62" s="393"/>
      <c r="PNL62" s="393"/>
      <c r="PNM62" s="393"/>
      <c r="PNN62" s="393"/>
      <c r="PNO62" s="393"/>
      <c r="PNP62" s="393"/>
      <c r="PNQ62" s="393"/>
      <c r="PNR62" s="393"/>
      <c r="PNS62" s="393"/>
      <c r="PNT62" s="393"/>
      <c r="PNU62" s="393"/>
      <c r="PNV62" s="393"/>
      <c r="PNW62" s="393"/>
      <c r="PNX62" s="393"/>
      <c r="PNY62" s="393"/>
      <c r="PNZ62" s="393"/>
      <c r="POA62" s="393"/>
      <c r="POB62" s="393"/>
      <c r="POC62" s="393"/>
      <c r="POD62" s="393"/>
      <c r="POE62" s="393"/>
      <c r="POF62" s="393"/>
      <c r="POG62" s="393"/>
      <c r="POH62" s="393"/>
      <c r="POI62" s="393"/>
      <c r="POJ62" s="393"/>
      <c r="POK62" s="393"/>
      <c r="POL62" s="393"/>
      <c r="POM62" s="393"/>
      <c r="PON62" s="393"/>
      <c r="POO62" s="393"/>
      <c r="POP62" s="393"/>
      <c r="POQ62" s="393"/>
      <c r="POR62" s="393"/>
      <c r="POS62" s="393"/>
      <c r="POT62" s="393"/>
      <c r="POU62" s="393"/>
      <c r="POV62" s="393"/>
      <c r="POW62" s="393"/>
      <c r="POX62" s="393"/>
      <c r="POY62" s="393"/>
      <c r="POZ62" s="393"/>
      <c r="PPA62" s="393"/>
      <c r="PPB62" s="393"/>
      <c r="PPC62" s="393"/>
      <c r="PPD62" s="393"/>
      <c r="PPE62" s="393"/>
      <c r="PPF62" s="393"/>
      <c r="PPG62" s="393"/>
      <c r="PPH62" s="393"/>
      <c r="PPI62" s="393"/>
      <c r="PPJ62" s="393"/>
      <c r="PPK62" s="393"/>
      <c r="PPL62" s="393"/>
      <c r="PPM62" s="393"/>
      <c r="PPN62" s="393"/>
      <c r="PPO62" s="393"/>
      <c r="PPP62" s="393"/>
      <c r="PPQ62" s="393"/>
      <c r="PPR62" s="393"/>
      <c r="PPS62" s="393"/>
      <c r="PPT62" s="393"/>
      <c r="PPU62" s="393"/>
      <c r="PPV62" s="393"/>
      <c r="PPW62" s="393"/>
      <c r="PPX62" s="393"/>
      <c r="PPY62" s="393"/>
      <c r="PPZ62" s="393"/>
      <c r="PQA62" s="393"/>
      <c r="PQB62" s="393"/>
      <c r="PQC62" s="393"/>
      <c r="PQD62" s="393"/>
      <c r="PQE62" s="393"/>
      <c r="PQF62" s="393"/>
      <c r="PQG62" s="393"/>
      <c r="PQH62" s="393"/>
      <c r="PQI62" s="393"/>
      <c r="PQJ62" s="393"/>
      <c r="PQK62" s="393"/>
      <c r="PQL62" s="393"/>
      <c r="PQM62" s="393"/>
      <c r="PQN62" s="393"/>
      <c r="PQO62" s="393"/>
      <c r="PQP62" s="393"/>
      <c r="PQQ62" s="393"/>
      <c r="PQR62" s="393"/>
      <c r="PQS62" s="393"/>
      <c r="PQT62" s="393"/>
      <c r="PQU62" s="393"/>
      <c r="PQV62" s="393"/>
      <c r="PQW62" s="393"/>
      <c r="PQX62" s="393"/>
      <c r="PQY62" s="393"/>
      <c r="PQZ62" s="393"/>
      <c r="PRA62" s="393"/>
      <c r="PRB62" s="393"/>
      <c r="PRC62" s="393"/>
      <c r="PRD62" s="393"/>
      <c r="PRE62" s="393"/>
      <c r="PRF62" s="393"/>
      <c r="PRG62" s="393"/>
      <c r="PRH62" s="393"/>
      <c r="PRI62" s="393"/>
      <c r="PRJ62" s="393"/>
      <c r="PRK62" s="393"/>
      <c r="PRL62" s="393"/>
      <c r="PRM62" s="393"/>
      <c r="PRN62" s="393"/>
      <c r="PRO62" s="393"/>
      <c r="PRP62" s="393"/>
      <c r="PRQ62" s="393"/>
      <c r="PRR62" s="393"/>
      <c r="PRS62" s="393"/>
      <c r="PRT62" s="393"/>
      <c r="PRU62" s="393"/>
      <c r="PRV62" s="393"/>
      <c r="PRW62" s="393"/>
      <c r="PRX62" s="393"/>
      <c r="PRY62" s="393"/>
      <c r="PRZ62" s="393"/>
      <c r="PSA62" s="393"/>
      <c r="PSB62" s="393"/>
      <c r="PSC62" s="393"/>
      <c r="PSD62" s="393"/>
      <c r="PSE62" s="393"/>
      <c r="PSF62" s="393"/>
      <c r="PSG62" s="393"/>
      <c r="PSH62" s="393"/>
      <c r="PSI62" s="393"/>
      <c r="PSJ62" s="393"/>
      <c r="PSK62" s="393"/>
      <c r="PSL62" s="393"/>
      <c r="PSM62" s="393"/>
      <c r="PSN62" s="393"/>
      <c r="PSO62" s="393"/>
      <c r="PSP62" s="393"/>
      <c r="PSQ62" s="393"/>
      <c r="PSR62" s="393"/>
      <c r="PSS62" s="393"/>
      <c r="PST62" s="393"/>
      <c r="PSU62" s="393"/>
      <c r="PSV62" s="393"/>
      <c r="PSW62" s="393"/>
      <c r="PSX62" s="393"/>
      <c r="PSY62" s="393"/>
      <c r="PSZ62" s="393"/>
      <c r="PTA62" s="393"/>
      <c r="PTB62" s="393"/>
      <c r="PTC62" s="393"/>
      <c r="PTD62" s="393"/>
      <c r="PTE62" s="393"/>
      <c r="PTF62" s="393"/>
      <c r="PTG62" s="393"/>
      <c r="PTH62" s="393"/>
      <c r="PTI62" s="393"/>
      <c r="PTJ62" s="393"/>
      <c r="PTK62" s="393"/>
      <c r="PTL62" s="393"/>
      <c r="PTM62" s="393"/>
      <c r="PTN62" s="393"/>
      <c r="PTO62" s="393"/>
      <c r="PTP62" s="393"/>
      <c r="PTQ62" s="393"/>
      <c r="PTR62" s="393"/>
      <c r="PTS62" s="393"/>
      <c r="PTT62" s="393"/>
      <c r="PTU62" s="393"/>
      <c r="PTV62" s="393"/>
      <c r="PTW62" s="393"/>
      <c r="PTX62" s="393"/>
      <c r="PTY62" s="393"/>
      <c r="PTZ62" s="393"/>
      <c r="PUA62" s="393"/>
      <c r="PUB62" s="393"/>
      <c r="PUC62" s="393"/>
      <c r="PUD62" s="393"/>
      <c r="PUE62" s="393"/>
      <c r="PUF62" s="393"/>
      <c r="PUG62" s="393"/>
      <c r="PUH62" s="393"/>
      <c r="PUI62" s="393"/>
      <c r="PUJ62" s="393"/>
      <c r="PUK62" s="393"/>
      <c r="PUL62" s="393"/>
      <c r="PUM62" s="393"/>
      <c r="PUN62" s="393"/>
      <c r="PUO62" s="393"/>
      <c r="PUP62" s="393"/>
      <c r="PUQ62" s="393"/>
      <c r="PUR62" s="393"/>
      <c r="PUS62" s="393"/>
      <c r="PUT62" s="393"/>
      <c r="PUU62" s="393"/>
      <c r="PUV62" s="393"/>
      <c r="PUW62" s="393"/>
      <c r="PUX62" s="393"/>
      <c r="PUY62" s="393"/>
      <c r="PUZ62" s="393"/>
      <c r="PVA62" s="393"/>
      <c r="PVB62" s="393"/>
      <c r="PVC62" s="393"/>
      <c r="PVD62" s="393"/>
      <c r="PVE62" s="393"/>
      <c r="PVF62" s="393"/>
      <c r="PVG62" s="393"/>
      <c r="PVH62" s="393"/>
      <c r="PVI62" s="393"/>
      <c r="PVJ62" s="393"/>
      <c r="PVK62" s="393"/>
      <c r="PVL62" s="393"/>
      <c r="PVM62" s="393"/>
      <c r="PVN62" s="393"/>
      <c r="PVO62" s="393"/>
      <c r="PVP62" s="393"/>
      <c r="PVQ62" s="393"/>
      <c r="PVR62" s="393"/>
      <c r="PVS62" s="393"/>
      <c r="PVT62" s="393"/>
      <c r="PVU62" s="393"/>
      <c r="PVV62" s="393"/>
      <c r="PVW62" s="393"/>
      <c r="PVX62" s="393"/>
      <c r="PVY62" s="393"/>
      <c r="PVZ62" s="393"/>
      <c r="PWA62" s="393"/>
      <c r="PWB62" s="393"/>
      <c r="PWC62" s="393"/>
      <c r="PWD62" s="393"/>
      <c r="PWE62" s="393"/>
      <c r="PWF62" s="393"/>
      <c r="PWG62" s="393"/>
      <c r="PWH62" s="393"/>
      <c r="PWI62" s="393"/>
      <c r="PWJ62" s="393"/>
      <c r="PWK62" s="393"/>
      <c r="PWL62" s="393"/>
      <c r="PWM62" s="393"/>
      <c r="PWN62" s="393"/>
      <c r="PWO62" s="393"/>
      <c r="PWP62" s="393"/>
      <c r="PWQ62" s="393"/>
      <c r="PWR62" s="393"/>
      <c r="PWS62" s="393"/>
      <c r="PWT62" s="393"/>
      <c r="PWU62" s="393"/>
      <c r="PWV62" s="393"/>
      <c r="PWW62" s="393"/>
      <c r="PWX62" s="393"/>
      <c r="PWY62" s="393"/>
      <c r="PWZ62" s="393"/>
      <c r="PXA62" s="393"/>
      <c r="PXB62" s="393"/>
      <c r="PXC62" s="393"/>
      <c r="PXD62" s="393"/>
      <c r="PXE62" s="393"/>
      <c r="PXF62" s="393"/>
      <c r="PXG62" s="393"/>
      <c r="PXH62" s="393"/>
      <c r="PXI62" s="393"/>
      <c r="PXJ62" s="393"/>
      <c r="PXK62" s="393"/>
      <c r="PXL62" s="393"/>
      <c r="PXM62" s="393"/>
      <c r="PXN62" s="393"/>
      <c r="PXO62" s="393"/>
      <c r="PXP62" s="393"/>
      <c r="PXQ62" s="393"/>
      <c r="PXR62" s="393"/>
      <c r="PXS62" s="393"/>
      <c r="PXT62" s="393"/>
      <c r="PXU62" s="393"/>
      <c r="PXV62" s="393"/>
      <c r="PXW62" s="393"/>
      <c r="PXX62" s="393"/>
      <c r="PXY62" s="393"/>
      <c r="PXZ62" s="393"/>
      <c r="PYA62" s="393"/>
      <c r="PYB62" s="393"/>
      <c r="PYC62" s="393"/>
      <c r="PYD62" s="393"/>
      <c r="PYE62" s="393"/>
      <c r="PYF62" s="393"/>
      <c r="PYG62" s="393"/>
      <c r="PYH62" s="393"/>
      <c r="PYI62" s="393"/>
      <c r="PYJ62" s="393"/>
      <c r="PYK62" s="393"/>
      <c r="PYL62" s="393"/>
      <c r="PYM62" s="393"/>
      <c r="PYN62" s="393"/>
      <c r="PYO62" s="393"/>
      <c r="PYP62" s="393"/>
      <c r="PYQ62" s="393"/>
      <c r="PYR62" s="393"/>
      <c r="PYS62" s="393"/>
      <c r="PYT62" s="393"/>
      <c r="PYU62" s="393"/>
      <c r="PYV62" s="393"/>
      <c r="PYW62" s="393"/>
      <c r="PYX62" s="393"/>
      <c r="PYY62" s="393"/>
      <c r="PYZ62" s="393"/>
      <c r="PZA62" s="393"/>
      <c r="PZB62" s="393"/>
      <c r="PZC62" s="393"/>
      <c r="PZD62" s="393"/>
      <c r="PZE62" s="393"/>
      <c r="PZF62" s="393"/>
      <c r="PZG62" s="393"/>
      <c r="PZH62" s="393"/>
      <c r="PZI62" s="393"/>
      <c r="PZJ62" s="393"/>
      <c r="PZK62" s="393"/>
      <c r="PZL62" s="393"/>
      <c r="PZM62" s="393"/>
      <c r="PZN62" s="393"/>
      <c r="PZO62" s="393"/>
      <c r="PZP62" s="393"/>
      <c r="PZQ62" s="393"/>
      <c r="PZR62" s="393"/>
      <c r="PZS62" s="393"/>
      <c r="PZT62" s="393"/>
      <c r="PZU62" s="393"/>
      <c r="PZV62" s="393"/>
      <c r="PZW62" s="393"/>
      <c r="PZX62" s="393"/>
      <c r="PZY62" s="393"/>
      <c r="PZZ62" s="393"/>
      <c r="QAA62" s="393"/>
      <c r="QAB62" s="393"/>
      <c r="QAC62" s="393"/>
      <c r="QAD62" s="393"/>
      <c r="QAE62" s="393"/>
      <c r="QAF62" s="393"/>
      <c r="QAG62" s="393"/>
      <c r="QAH62" s="393"/>
      <c r="QAI62" s="393"/>
      <c r="QAJ62" s="393"/>
      <c r="QAK62" s="393"/>
      <c r="QAL62" s="393"/>
      <c r="QAM62" s="393"/>
      <c r="QAN62" s="393"/>
      <c r="QAO62" s="393"/>
      <c r="QAP62" s="393"/>
      <c r="QAQ62" s="393"/>
      <c r="QAR62" s="393"/>
      <c r="QAS62" s="393"/>
      <c r="QAT62" s="393"/>
      <c r="QAU62" s="393"/>
      <c r="QAV62" s="393"/>
      <c r="QAW62" s="393"/>
      <c r="QAX62" s="393"/>
      <c r="QAY62" s="393"/>
      <c r="QAZ62" s="393"/>
      <c r="QBA62" s="393"/>
      <c r="QBB62" s="393"/>
      <c r="QBC62" s="393"/>
      <c r="QBD62" s="393"/>
      <c r="QBE62" s="393"/>
      <c r="QBF62" s="393"/>
      <c r="QBG62" s="393"/>
      <c r="QBH62" s="393"/>
      <c r="QBI62" s="393"/>
      <c r="QBJ62" s="393"/>
      <c r="QBK62" s="393"/>
      <c r="QBL62" s="393"/>
      <c r="QBM62" s="393"/>
      <c r="QBN62" s="393"/>
      <c r="QBO62" s="393"/>
      <c r="QBP62" s="393"/>
      <c r="QBQ62" s="393"/>
      <c r="QBR62" s="393"/>
      <c r="QBS62" s="393"/>
      <c r="QBT62" s="393"/>
      <c r="QBU62" s="393"/>
      <c r="QBV62" s="393"/>
      <c r="QBW62" s="393"/>
      <c r="QBX62" s="393"/>
      <c r="QBY62" s="393"/>
      <c r="QBZ62" s="393"/>
      <c r="QCA62" s="393"/>
      <c r="QCB62" s="393"/>
      <c r="QCC62" s="393"/>
      <c r="QCD62" s="393"/>
      <c r="QCE62" s="393"/>
      <c r="QCF62" s="393"/>
      <c r="QCG62" s="393"/>
      <c r="QCH62" s="393"/>
      <c r="QCI62" s="393"/>
      <c r="QCJ62" s="393"/>
      <c r="QCK62" s="393"/>
      <c r="QCL62" s="393"/>
      <c r="QCM62" s="393"/>
      <c r="QCN62" s="393"/>
      <c r="QCO62" s="393"/>
      <c r="QCP62" s="393"/>
      <c r="QCQ62" s="393"/>
      <c r="QCR62" s="393"/>
      <c r="QCS62" s="393"/>
      <c r="QCT62" s="393"/>
      <c r="QCU62" s="393"/>
      <c r="QCV62" s="393"/>
      <c r="QCW62" s="393"/>
      <c r="QCX62" s="393"/>
      <c r="QCY62" s="393"/>
      <c r="QCZ62" s="393"/>
      <c r="QDA62" s="393"/>
      <c r="QDB62" s="393"/>
      <c r="QDC62" s="393"/>
      <c r="QDD62" s="393"/>
      <c r="QDE62" s="393"/>
      <c r="QDF62" s="393"/>
      <c r="QDG62" s="393"/>
      <c r="QDH62" s="393"/>
      <c r="QDI62" s="393"/>
      <c r="QDJ62" s="393"/>
      <c r="QDK62" s="393"/>
      <c r="QDL62" s="393"/>
      <c r="QDM62" s="393"/>
      <c r="QDN62" s="393"/>
      <c r="QDO62" s="393"/>
      <c r="QDP62" s="393"/>
      <c r="QDQ62" s="393"/>
      <c r="QDR62" s="393"/>
      <c r="QDS62" s="393"/>
      <c r="QDT62" s="393"/>
      <c r="QDU62" s="393"/>
      <c r="QDV62" s="393"/>
      <c r="QDW62" s="393"/>
      <c r="QDX62" s="393"/>
      <c r="QDY62" s="393"/>
      <c r="QDZ62" s="393"/>
      <c r="QEA62" s="393"/>
      <c r="QEB62" s="393"/>
      <c r="QEC62" s="393"/>
      <c r="QED62" s="393"/>
      <c r="QEE62" s="393"/>
      <c r="QEF62" s="393"/>
      <c r="QEG62" s="393"/>
      <c r="QEH62" s="393"/>
      <c r="QEI62" s="393"/>
      <c r="QEJ62" s="393"/>
      <c r="QEK62" s="393"/>
      <c r="QEL62" s="393"/>
      <c r="QEM62" s="393"/>
      <c r="QEN62" s="393"/>
      <c r="QEO62" s="393"/>
      <c r="QEP62" s="393"/>
      <c r="QEQ62" s="393"/>
      <c r="QER62" s="393"/>
      <c r="QES62" s="393"/>
      <c r="QET62" s="393"/>
      <c r="QEU62" s="393"/>
      <c r="QEV62" s="393"/>
      <c r="QEW62" s="393"/>
      <c r="QEX62" s="393"/>
      <c r="QEY62" s="393"/>
      <c r="QEZ62" s="393"/>
      <c r="QFA62" s="393"/>
      <c r="QFB62" s="393"/>
      <c r="QFC62" s="393"/>
      <c r="QFD62" s="393"/>
      <c r="QFE62" s="393"/>
      <c r="QFF62" s="393"/>
      <c r="QFG62" s="393"/>
      <c r="QFH62" s="393"/>
      <c r="QFI62" s="393"/>
      <c r="QFJ62" s="393"/>
      <c r="QFK62" s="393"/>
      <c r="QFL62" s="393"/>
      <c r="QFM62" s="393"/>
      <c r="QFN62" s="393"/>
      <c r="QFO62" s="393"/>
      <c r="QFP62" s="393"/>
      <c r="QFQ62" s="393"/>
      <c r="QFR62" s="393"/>
      <c r="QFS62" s="393"/>
      <c r="QFT62" s="393"/>
      <c r="QFU62" s="393"/>
      <c r="QFV62" s="393"/>
      <c r="QFW62" s="393"/>
      <c r="QFX62" s="393"/>
      <c r="QFY62" s="393"/>
      <c r="QFZ62" s="393"/>
      <c r="QGA62" s="393"/>
      <c r="QGB62" s="393"/>
      <c r="QGC62" s="393"/>
      <c r="QGD62" s="393"/>
      <c r="QGE62" s="393"/>
      <c r="QGF62" s="393"/>
      <c r="QGG62" s="393"/>
      <c r="QGH62" s="393"/>
      <c r="QGI62" s="393"/>
      <c r="QGJ62" s="393"/>
      <c r="QGK62" s="393"/>
      <c r="QGL62" s="393"/>
      <c r="QGM62" s="393"/>
      <c r="QGN62" s="393"/>
      <c r="QGO62" s="393"/>
      <c r="QGP62" s="393"/>
      <c r="QGQ62" s="393"/>
      <c r="QGR62" s="393"/>
      <c r="QGS62" s="393"/>
      <c r="QGT62" s="393"/>
      <c r="QGU62" s="393"/>
      <c r="QGV62" s="393"/>
      <c r="QGW62" s="393"/>
      <c r="QGX62" s="393"/>
      <c r="QGY62" s="393"/>
      <c r="QGZ62" s="393"/>
      <c r="QHA62" s="393"/>
      <c r="QHB62" s="393"/>
      <c r="QHC62" s="393"/>
      <c r="QHD62" s="393"/>
      <c r="QHE62" s="393"/>
      <c r="QHF62" s="393"/>
      <c r="QHG62" s="393"/>
      <c r="QHH62" s="393"/>
      <c r="QHI62" s="393"/>
      <c r="QHJ62" s="393"/>
      <c r="QHK62" s="393"/>
      <c r="QHL62" s="393"/>
      <c r="QHM62" s="393"/>
      <c r="QHN62" s="393"/>
      <c r="QHO62" s="393"/>
      <c r="QHP62" s="393"/>
      <c r="QHQ62" s="393"/>
      <c r="QHR62" s="393"/>
      <c r="QHS62" s="393"/>
      <c r="QHT62" s="393"/>
      <c r="QHU62" s="393"/>
      <c r="QHV62" s="393"/>
      <c r="QHW62" s="393"/>
      <c r="QHX62" s="393"/>
      <c r="QHY62" s="393"/>
      <c r="QHZ62" s="393"/>
      <c r="QIA62" s="393"/>
      <c r="QIB62" s="393"/>
      <c r="QIC62" s="393"/>
      <c r="QID62" s="393"/>
      <c r="QIE62" s="393"/>
      <c r="QIF62" s="393"/>
      <c r="QIG62" s="393"/>
      <c r="QIH62" s="393"/>
      <c r="QII62" s="393"/>
      <c r="QIJ62" s="393"/>
      <c r="QIK62" s="393"/>
      <c r="QIL62" s="393"/>
      <c r="QIM62" s="393"/>
      <c r="QIN62" s="393"/>
      <c r="QIO62" s="393"/>
      <c r="QIP62" s="393"/>
      <c r="QIQ62" s="393"/>
      <c r="QIR62" s="393"/>
      <c r="QIS62" s="393"/>
      <c r="QIT62" s="393"/>
      <c r="QIU62" s="393"/>
      <c r="QIV62" s="393"/>
      <c r="QIW62" s="393"/>
      <c r="QIX62" s="393"/>
      <c r="QIY62" s="393"/>
      <c r="QIZ62" s="393"/>
      <c r="QJA62" s="393"/>
      <c r="QJB62" s="393"/>
      <c r="QJC62" s="393"/>
      <c r="QJD62" s="393"/>
      <c r="QJE62" s="393"/>
      <c r="QJF62" s="393"/>
      <c r="QJG62" s="393"/>
      <c r="QJH62" s="393"/>
      <c r="QJI62" s="393"/>
      <c r="QJJ62" s="393"/>
      <c r="QJK62" s="393"/>
      <c r="QJL62" s="393"/>
      <c r="QJM62" s="393"/>
      <c r="QJN62" s="393"/>
      <c r="QJO62" s="393"/>
      <c r="QJP62" s="393"/>
      <c r="QJQ62" s="393"/>
      <c r="QJR62" s="393"/>
      <c r="QJS62" s="393"/>
      <c r="QJT62" s="393"/>
      <c r="QJU62" s="393"/>
      <c r="QJV62" s="393"/>
      <c r="QJW62" s="393"/>
      <c r="QJX62" s="393"/>
      <c r="QJY62" s="393"/>
      <c r="QJZ62" s="393"/>
      <c r="QKA62" s="393"/>
      <c r="QKB62" s="393"/>
      <c r="QKC62" s="393"/>
      <c r="QKD62" s="393"/>
      <c r="QKE62" s="393"/>
      <c r="QKF62" s="393"/>
      <c r="QKG62" s="393"/>
      <c r="QKH62" s="393"/>
      <c r="QKI62" s="393"/>
      <c r="QKJ62" s="393"/>
      <c r="QKK62" s="393"/>
      <c r="QKL62" s="393"/>
      <c r="QKM62" s="393"/>
      <c r="QKN62" s="393"/>
      <c r="QKO62" s="393"/>
      <c r="QKP62" s="393"/>
      <c r="QKQ62" s="393"/>
      <c r="QKR62" s="393"/>
      <c r="QKS62" s="393"/>
      <c r="QKT62" s="393"/>
      <c r="QKU62" s="393"/>
      <c r="QKV62" s="393"/>
      <c r="QKW62" s="393"/>
      <c r="QKX62" s="393"/>
      <c r="QKY62" s="393"/>
      <c r="QKZ62" s="393"/>
      <c r="QLA62" s="393"/>
      <c r="QLB62" s="393"/>
      <c r="QLC62" s="393"/>
      <c r="QLD62" s="393"/>
      <c r="QLE62" s="393"/>
      <c r="QLF62" s="393"/>
      <c r="QLG62" s="393"/>
      <c r="QLH62" s="393"/>
      <c r="QLI62" s="393"/>
      <c r="QLJ62" s="393"/>
      <c r="QLK62" s="393"/>
      <c r="QLL62" s="393"/>
      <c r="QLM62" s="393"/>
      <c r="QLN62" s="393"/>
      <c r="QLO62" s="393"/>
      <c r="QLP62" s="393"/>
      <c r="QLQ62" s="393"/>
      <c r="QLR62" s="393"/>
      <c r="QLS62" s="393"/>
      <c r="QLT62" s="393"/>
      <c r="QLU62" s="393"/>
      <c r="QLV62" s="393"/>
      <c r="QLW62" s="393"/>
      <c r="QLX62" s="393"/>
      <c r="QLY62" s="393"/>
      <c r="QLZ62" s="393"/>
      <c r="QMA62" s="393"/>
      <c r="QMB62" s="393"/>
      <c r="QMC62" s="393"/>
      <c r="QMD62" s="393"/>
      <c r="QME62" s="393"/>
      <c r="QMF62" s="393"/>
      <c r="QMG62" s="393"/>
      <c r="QMH62" s="393"/>
      <c r="QMI62" s="393"/>
      <c r="QMJ62" s="393"/>
      <c r="QMK62" s="393"/>
      <c r="QML62" s="393"/>
      <c r="QMM62" s="393"/>
      <c r="QMN62" s="393"/>
      <c r="QMO62" s="393"/>
      <c r="QMP62" s="393"/>
      <c r="QMQ62" s="393"/>
      <c r="QMR62" s="393"/>
      <c r="QMS62" s="393"/>
      <c r="QMT62" s="393"/>
      <c r="QMU62" s="393"/>
      <c r="QMV62" s="393"/>
      <c r="QMW62" s="393"/>
      <c r="QMX62" s="393"/>
      <c r="QMY62" s="393"/>
      <c r="QMZ62" s="393"/>
      <c r="QNA62" s="393"/>
      <c r="QNB62" s="393"/>
      <c r="QNC62" s="393"/>
      <c r="QND62" s="393"/>
      <c r="QNE62" s="393"/>
      <c r="QNF62" s="393"/>
      <c r="QNG62" s="393"/>
      <c r="QNH62" s="393"/>
      <c r="QNI62" s="393"/>
      <c r="QNJ62" s="393"/>
      <c r="QNK62" s="393"/>
      <c r="QNL62" s="393"/>
      <c r="QNM62" s="393"/>
      <c r="QNN62" s="393"/>
      <c r="QNO62" s="393"/>
      <c r="QNP62" s="393"/>
      <c r="QNQ62" s="393"/>
      <c r="QNR62" s="393"/>
      <c r="QNS62" s="393"/>
      <c r="QNT62" s="393"/>
      <c r="QNU62" s="393"/>
      <c r="QNV62" s="393"/>
      <c r="QNW62" s="393"/>
      <c r="QNX62" s="393"/>
      <c r="QNY62" s="393"/>
      <c r="QNZ62" s="393"/>
      <c r="QOA62" s="393"/>
      <c r="QOB62" s="393"/>
      <c r="QOC62" s="393"/>
      <c r="QOD62" s="393"/>
      <c r="QOE62" s="393"/>
      <c r="QOF62" s="393"/>
      <c r="QOG62" s="393"/>
      <c r="QOH62" s="393"/>
      <c r="QOI62" s="393"/>
      <c r="QOJ62" s="393"/>
      <c r="QOK62" s="393"/>
      <c r="QOL62" s="393"/>
      <c r="QOM62" s="393"/>
      <c r="QON62" s="393"/>
      <c r="QOO62" s="393"/>
      <c r="QOP62" s="393"/>
      <c r="QOQ62" s="393"/>
      <c r="QOR62" s="393"/>
      <c r="QOS62" s="393"/>
      <c r="QOT62" s="393"/>
      <c r="QOU62" s="393"/>
      <c r="QOV62" s="393"/>
      <c r="QOW62" s="393"/>
      <c r="QOX62" s="393"/>
      <c r="QOY62" s="393"/>
      <c r="QOZ62" s="393"/>
      <c r="QPA62" s="393"/>
      <c r="QPB62" s="393"/>
      <c r="QPC62" s="393"/>
      <c r="QPD62" s="393"/>
      <c r="QPE62" s="393"/>
      <c r="QPF62" s="393"/>
      <c r="QPG62" s="393"/>
      <c r="QPH62" s="393"/>
      <c r="QPI62" s="393"/>
      <c r="QPJ62" s="393"/>
      <c r="QPK62" s="393"/>
      <c r="QPL62" s="393"/>
      <c r="QPM62" s="393"/>
      <c r="QPN62" s="393"/>
      <c r="QPO62" s="393"/>
      <c r="QPP62" s="393"/>
      <c r="QPQ62" s="393"/>
      <c r="QPR62" s="393"/>
      <c r="QPS62" s="393"/>
      <c r="QPT62" s="393"/>
      <c r="QPU62" s="393"/>
      <c r="QPV62" s="393"/>
      <c r="QPW62" s="393"/>
      <c r="QPX62" s="393"/>
      <c r="QPY62" s="393"/>
      <c r="QPZ62" s="393"/>
      <c r="QQA62" s="393"/>
      <c r="QQB62" s="393"/>
      <c r="QQC62" s="393"/>
      <c r="QQD62" s="393"/>
      <c r="QQE62" s="393"/>
      <c r="QQF62" s="393"/>
      <c r="QQG62" s="393"/>
      <c r="QQH62" s="393"/>
      <c r="QQI62" s="393"/>
      <c r="QQJ62" s="393"/>
      <c r="QQK62" s="393"/>
      <c r="QQL62" s="393"/>
      <c r="QQM62" s="393"/>
      <c r="QQN62" s="393"/>
      <c r="QQO62" s="393"/>
      <c r="QQP62" s="393"/>
      <c r="QQQ62" s="393"/>
      <c r="QQR62" s="393"/>
      <c r="QQS62" s="393"/>
      <c r="QQT62" s="393"/>
      <c r="QQU62" s="393"/>
      <c r="QQV62" s="393"/>
      <c r="QQW62" s="393"/>
      <c r="QQX62" s="393"/>
      <c r="QQY62" s="393"/>
      <c r="QQZ62" s="393"/>
      <c r="QRA62" s="393"/>
      <c r="QRB62" s="393"/>
      <c r="QRC62" s="393"/>
      <c r="QRD62" s="393"/>
      <c r="QRE62" s="393"/>
      <c r="QRF62" s="393"/>
      <c r="QRG62" s="393"/>
      <c r="QRH62" s="393"/>
      <c r="QRI62" s="393"/>
      <c r="QRJ62" s="393"/>
      <c r="QRK62" s="393"/>
      <c r="QRL62" s="393"/>
      <c r="QRM62" s="393"/>
      <c r="QRN62" s="393"/>
      <c r="QRO62" s="393"/>
      <c r="QRP62" s="393"/>
      <c r="QRQ62" s="393"/>
      <c r="QRR62" s="393"/>
      <c r="QRS62" s="393"/>
      <c r="QRT62" s="393"/>
      <c r="QRU62" s="393"/>
      <c r="QRV62" s="393"/>
      <c r="QRW62" s="393"/>
      <c r="QRX62" s="393"/>
      <c r="QRY62" s="393"/>
      <c r="QRZ62" s="393"/>
      <c r="QSA62" s="393"/>
      <c r="QSB62" s="393"/>
      <c r="QSC62" s="393"/>
      <c r="QSD62" s="393"/>
      <c r="QSE62" s="393"/>
      <c r="QSF62" s="393"/>
      <c r="QSG62" s="393"/>
      <c r="QSH62" s="393"/>
      <c r="QSI62" s="393"/>
      <c r="QSJ62" s="393"/>
      <c r="QSK62" s="393"/>
      <c r="QSL62" s="393"/>
      <c r="QSM62" s="393"/>
      <c r="QSN62" s="393"/>
      <c r="QSO62" s="393"/>
      <c r="QSP62" s="393"/>
      <c r="QSQ62" s="393"/>
      <c r="QSR62" s="393"/>
      <c r="QSS62" s="393"/>
      <c r="QST62" s="393"/>
      <c r="QSU62" s="393"/>
      <c r="QSV62" s="393"/>
      <c r="QSW62" s="393"/>
      <c r="QSX62" s="393"/>
      <c r="QSY62" s="393"/>
      <c r="QSZ62" s="393"/>
      <c r="QTA62" s="393"/>
      <c r="QTB62" s="393"/>
      <c r="QTC62" s="393"/>
      <c r="QTD62" s="393"/>
      <c r="QTE62" s="393"/>
      <c r="QTF62" s="393"/>
      <c r="QTG62" s="393"/>
      <c r="QTH62" s="393"/>
      <c r="QTI62" s="393"/>
      <c r="QTJ62" s="393"/>
      <c r="QTK62" s="393"/>
      <c r="QTL62" s="393"/>
      <c r="QTM62" s="393"/>
      <c r="QTN62" s="393"/>
      <c r="QTO62" s="393"/>
      <c r="QTP62" s="393"/>
      <c r="QTQ62" s="393"/>
      <c r="QTR62" s="393"/>
      <c r="QTS62" s="393"/>
      <c r="QTT62" s="393"/>
      <c r="QTU62" s="393"/>
      <c r="QTV62" s="393"/>
      <c r="QTW62" s="393"/>
      <c r="QTX62" s="393"/>
      <c r="QTY62" s="393"/>
      <c r="QTZ62" s="393"/>
      <c r="QUA62" s="393"/>
      <c r="QUB62" s="393"/>
      <c r="QUC62" s="393"/>
      <c r="QUD62" s="393"/>
      <c r="QUE62" s="393"/>
      <c r="QUF62" s="393"/>
      <c r="QUG62" s="393"/>
      <c r="QUH62" s="393"/>
      <c r="QUI62" s="393"/>
      <c r="QUJ62" s="393"/>
      <c r="QUK62" s="393"/>
      <c r="QUL62" s="393"/>
      <c r="QUM62" s="393"/>
      <c r="QUN62" s="393"/>
      <c r="QUO62" s="393"/>
      <c r="QUP62" s="393"/>
      <c r="QUQ62" s="393"/>
      <c r="QUR62" s="393"/>
      <c r="QUS62" s="393"/>
      <c r="QUT62" s="393"/>
      <c r="QUU62" s="393"/>
      <c r="QUV62" s="393"/>
      <c r="QUW62" s="393"/>
      <c r="QUX62" s="393"/>
      <c r="QUY62" s="393"/>
      <c r="QUZ62" s="393"/>
      <c r="QVA62" s="393"/>
      <c r="QVB62" s="393"/>
      <c r="QVC62" s="393"/>
      <c r="QVD62" s="393"/>
      <c r="QVE62" s="393"/>
      <c r="QVF62" s="393"/>
      <c r="QVG62" s="393"/>
      <c r="QVH62" s="393"/>
      <c r="QVI62" s="393"/>
      <c r="QVJ62" s="393"/>
      <c r="QVK62" s="393"/>
      <c r="QVL62" s="393"/>
      <c r="QVM62" s="393"/>
      <c r="QVN62" s="393"/>
      <c r="QVO62" s="393"/>
      <c r="QVP62" s="393"/>
      <c r="QVQ62" s="393"/>
      <c r="QVR62" s="393"/>
      <c r="QVS62" s="393"/>
      <c r="QVT62" s="393"/>
      <c r="QVU62" s="393"/>
      <c r="QVV62" s="393"/>
      <c r="QVW62" s="393"/>
      <c r="QVX62" s="393"/>
      <c r="QVY62" s="393"/>
      <c r="QVZ62" s="393"/>
      <c r="QWA62" s="393"/>
      <c r="QWB62" s="393"/>
      <c r="QWC62" s="393"/>
      <c r="QWD62" s="393"/>
      <c r="QWE62" s="393"/>
      <c r="QWF62" s="393"/>
      <c r="QWG62" s="393"/>
      <c r="QWH62" s="393"/>
      <c r="QWI62" s="393"/>
      <c r="QWJ62" s="393"/>
      <c r="QWK62" s="393"/>
      <c r="QWL62" s="393"/>
      <c r="QWM62" s="393"/>
      <c r="QWN62" s="393"/>
      <c r="QWO62" s="393"/>
      <c r="QWP62" s="393"/>
      <c r="QWQ62" s="393"/>
      <c r="QWR62" s="393"/>
      <c r="QWS62" s="393"/>
      <c r="QWT62" s="393"/>
      <c r="QWU62" s="393"/>
      <c r="QWV62" s="393"/>
      <c r="QWW62" s="393"/>
      <c r="QWX62" s="393"/>
      <c r="QWY62" s="393"/>
      <c r="QWZ62" s="393"/>
      <c r="QXA62" s="393"/>
      <c r="QXB62" s="393"/>
      <c r="QXC62" s="393"/>
      <c r="QXD62" s="393"/>
      <c r="QXE62" s="393"/>
      <c r="QXF62" s="393"/>
      <c r="QXG62" s="393"/>
      <c r="QXH62" s="393"/>
      <c r="QXI62" s="393"/>
      <c r="QXJ62" s="393"/>
      <c r="QXK62" s="393"/>
      <c r="QXL62" s="393"/>
      <c r="QXM62" s="393"/>
      <c r="QXN62" s="393"/>
      <c r="QXO62" s="393"/>
      <c r="QXP62" s="393"/>
      <c r="QXQ62" s="393"/>
      <c r="QXR62" s="393"/>
      <c r="QXS62" s="393"/>
      <c r="QXT62" s="393"/>
      <c r="QXU62" s="393"/>
      <c r="QXV62" s="393"/>
      <c r="QXW62" s="393"/>
      <c r="QXX62" s="393"/>
      <c r="QXY62" s="393"/>
      <c r="QXZ62" s="393"/>
      <c r="QYA62" s="393"/>
      <c r="QYB62" s="393"/>
      <c r="QYC62" s="393"/>
      <c r="QYD62" s="393"/>
      <c r="QYE62" s="393"/>
      <c r="QYF62" s="393"/>
      <c r="QYG62" s="393"/>
      <c r="QYH62" s="393"/>
      <c r="QYI62" s="393"/>
      <c r="QYJ62" s="393"/>
      <c r="QYK62" s="393"/>
      <c r="QYL62" s="393"/>
      <c r="QYM62" s="393"/>
      <c r="QYN62" s="393"/>
      <c r="QYO62" s="393"/>
      <c r="QYP62" s="393"/>
      <c r="QYQ62" s="393"/>
      <c r="QYR62" s="393"/>
      <c r="QYS62" s="393"/>
      <c r="QYT62" s="393"/>
      <c r="QYU62" s="393"/>
      <c r="QYV62" s="393"/>
      <c r="QYW62" s="393"/>
      <c r="QYX62" s="393"/>
      <c r="QYY62" s="393"/>
      <c r="QYZ62" s="393"/>
      <c r="QZA62" s="393"/>
      <c r="QZB62" s="393"/>
      <c r="QZC62" s="393"/>
      <c r="QZD62" s="393"/>
      <c r="QZE62" s="393"/>
      <c r="QZF62" s="393"/>
      <c r="QZG62" s="393"/>
      <c r="QZH62" s="393"/>
      <c r="QZI62" s="393"/>
      <c r="QZJ62" s="393"/>
      <c r="QZK62" s="393"/>
      <c r="QZL62" s="393"/>
      <c r="QZM62" s="393"/>
      <c r="QZN62" s="393"/>
      <c r="QZO62" s="393"/>
      <c r="QZP62" s="393"/>
      <c r="QZQ62" s="393"/>
      <c r="QZR62" s="393"/>
      <c r="QZS62" s="393"/>
      <c r="QZT62" s="393"/>
      <c r="QZU62" s="393"/>
      <c r="QZV62" s="393"/>
      <c r="QZW62" s="393"/>
      <c r="QZX62" s="393"/>
      <c r="QZY62" s="393"/>
      <c r="QZZ62" s="393"/>
      <c r="RAA62" s="393"/>
      <c r="RAB62" s="393"/>
      <c r="RAC62" s="393"/>
      <c r="RAD62" s="393"/>
      <c r="RAE62" s="393"/>
      <c r="RAF62" s="393"/>
      <c r="RAG62" s="393"/>
      <c r="RAH62" s="393"/>
      <c r="RAI62" s="393"/>
      <c r="RAJ62" s="393"/>
      <c r="RAK62" s="393"/>
      <c r="RAL62" s="393"/>
      <c r="RAM62" s="393"/>
      <c r="RAN62" s="393"/>
      <c r="RAO62" s="393"/>
      <c r="RAP62" s="393"/>
      <c r="RAQ62" s="393"/>
      <c r="RAR62" s="393"/>
      <c r="RAS62" s="393"/>
      <c r="RAT62" s="393"/>
      <c r="RAU62" s="393"/>
      <c r="RAV62" s="393"/>
      <c r="RAW62" s="393"/>
      <c r="RAX62" s="393"/>
      <c r="RAY62" s="393"/>
      <c r="RAZ62" s="393"/>
      <c r="RBA62" s="393"/>
      <c r="RBB62" s="393"/>
      <c r="RBC62" s="393"/>
      <c r="RBD62" s="393"/>
      <c r="RBE62" s="393"/>
      <c r="RBF62" s="393"/>
      <c r="RBG62" s="393"/>
      <c r="RBH62" s="393"/>
      <c r="RBI62" s="393"/>
      <c r="RBJ62" s="393"/>
      <c r="RBK62" s="393"/>
      <c r="RBL62" s="393"/>
      <c r="RBM62" s="393"/>
      <c r="RBN62" s="393"/>
      <c r="RBO62" s="393"/>
      <c r="RBP62" s="393"/>
      <c r="RBQ62" s="393"/>
      <c r="RBR62" s="393"/>
      <c r="RBS62" s="393"/>
      <c r="RBT62" s="393"/>
      <c r="RBU62" s="393"/>
      <c r="RBV62" s="393"/>
      <c r="RBW62" s="393"/>
      <c r="RBX62" s="393"/>
      <c r="RBY62" s="393"/>
      <c r="RBZ62" s="393"/>
      <c r="RCA62" s="393"/>
      <c r="RCB62" s="393"/>
      <c r="RCC62" s="393"/>
      <c r="RCD62" s="393"/>
      <c r="RCE62" s="393"/>
      <c r="RCF62" s="393"/>
      <c r="RCG62" s="393"/>
      <c r="RCH62" s="393"/>
      <c r="RCI62" s="393"/>
      <c r="RCJ62" s="393"/>
      <c r="RCK62" s="393"/>
      <c r="RCL62" s="393"/>
      <c r="RCM62" s="393"/>
      <c r="RCN62" s="393"/>
      <c r="RCO62" s="393"/>
      <c r="RCP62" s="393"/>
      <c r="RCQ62" s="393"/>
      <c r="RCR62" s="393"/>
      <c r="RCS62" s="393"/>
      <c r="RCT62" s="393"/>
      <c r="RCU62" s="393"/>
      <c r="RCV62" s="393"/>
      <c r="RCW62" s="393"/>
      <c r="RCX62" s="393"/>
      <c r="RCY62" s="393"/>
      <c r="RCZ62" s="393"/>
      <c r="RDA62" s="393"/>
      <c r="RDB62" s="393"/>
      <c r="RDC62" s="393"/>
      <c r="RDD62" s="393"/>
      <c r="RDE62" s="393"/>
      <c r="RDF62" s="393"/>
      <c r="RDG62" s="393"/>
      <c r="RDH62" s="393"/>
      <c r="RDI62" s="393"/>
      <c r="RDJ62" s="393"/>
      <c r="RDK62" s="393"/>
      <c r="RDL62" s="393"/>
      <c r="RDM62" s="393"/>
      <c r="RDN62" s="393"/>
      <c r="RDO62" s="393"/>
      <c r="RDP62" s="393"/>
      <c r="RDQ62" s="393"/>
      <c r="RDR62" s="393"/>
      <c r="RDS62" s="393"/>
      <c r="RDT62" s="393"/>
      <c r="RDU62" s="393"/>
      <c r="RDV62" s="393"/>
      <c r="RDW62" s="393"/>
      <c r="RDX62" s="393"/>
      <c r="RDY62" s="393"/>
      <c r="RDZ62" s="393"/>
      <c r="REA62" s="393"/>
      <c r="REB62" s="393"/>
      <c r="REC62" s="393"/>
      <c r="RED62" s="393"/>
      <c r="REE62" s="393"/>
      <c r="REF62" s="393"/>
      <c r="REG62" s="393"/>
      <c r="REH62" s="393"/>
      <c r="REI62" s="393"/>
      <c r="REJ62" s="393"/>
      <c r="REK62" s="393"/>
      <c r="REL62" s="393"/>
      <c r="REM62" s="393"/>
      <c r="REN62" s="393"/>
      <c r="REO62" s="393"/>
      <c r="REP62" s="393"/>
      <c r="REQ62" s="393"/>
      <c r="RER62" s="393"/>
      <c r="RES62" s="393"/>
      <c r="RET62" s="393"/>
      <c r="REU62" s="393"/>
      <c r="REV62" s="393"/>
      <c r="REW62" s="393"/>
      <c r="REX62" s="393"/>
      <c r="REY62" s="393"/>
      <c r="REZ62" s="393"/>
      <c r="RFA62" s="393"/>
      <c r="RFB62" s="393"/>
      <c r="RFC62" s="393"/>
      <c r="RFD62" s="393"/>
      <c r="RFE62" s="393"/>
      <c r="RFF62" s="393"/>
      <c r="RFG62" s="393"/>
      <c r="RFH62" s="393"/>
      <c r="RFI62" s="393"/>
      <c r="RFJ62" s="393"/>
      <c r="RFK62" s="393"/>
      <c r="RFL62" s="393"/>
      <c r="RFM62" s="393"/>
      <c r="RFN62" s="393"/>
      <c r="RFO62" s="393"/>
      <c r="RFP62" s="393"/>
      <c r="RFQ62" s="393"/>
      <c r="RFR62" s="393"/>
      <c r="RFS62" s="393"/>
      <c r="RFT62" s="393"/>
      <c r="RFU62" s="393"/>
      <c r="RFV62" s="393"/>
      <c r="RFW62" s="393"/>
      <c r="RFX62" s="393"/>
      <c r="RFY62" s="393"/>
      <c r="RFZ62" s="393"/>
      <c r="RGA62" s="393"/>
      <c r="RGB62" s="393"/>
      <c r="RGC62" s="393"/>
      <c r="RGD62" s="393"/>
      <c r="RGE62" s="393"/>
      <c r="RGF62" s="393"/>
      <c r="RGG62" s="393"/>
      <c r="RGH62" s="393"/>
      <c r="RGI62" s="393"/>
      <c r="RGJ62" s="393"/>
      <c r="RGK62" s="393"/>
      <c r="RGL62" s="393"/>
      <c r="RGM62" s="393"/>
      <c r="RGN62" s="393"/>
      <c r="RGO62" s="393"/>
      <c r="RGP62" s="393"/>
      <c r="RGQ62" s="393"/>
      <c r="RGR62" s="393"/>
      <c r="RGS62" s="393"/>
      <c r="RGT62" s="393"/>
      <c r="RGU62" s="393"/>
      <c r="RGV62" s="393"/>
      <c r="RGW62" s="393"/>
      <c r="RGX62" s="393"/>
      <c r="RGY62" s="393"/>
      <c r="RGZ62" s="393"/>
      <c r="RHA62" s="393"/>
      <c r="RHB62" s="393"/>
      <c r="RHC62" s="393"/>
      <c r="RHD62" s="393"/>
      <c r="RHE62" s="393"/>
      <c r="RHF62" s="393"/>
      <c r="RHG62" s="393"/>
      <c r="RHH62" s="393"/>
      <c r="RHI62" s="393"/>
      <c r="RHJ62" s="393"/>
      <c r="RHK62" s="393"/>
      <c r="RHL62" s="393"/>
      <c r="RHM62" s="393"/>
      <c r="RHN62" s="393"/>
      <c r="RHO62" s="393"/>
      <c r="RHP62" s="393"/>
      <c r="RHQ62" s="393"/>
      <c r="RHR62" s="393"/>
      <c r="RHS62" s="393"/>
      <c r="RHT62" s="393"/>
      <c r="RHU62" s="393"/>
      <c r="RHV62" s="393"/>
      <c r="RHW62" s="393"/>
      <c r="RHX62" s="393"/>
      <c r="RHY62" s="393"/>
      <c r="RHZ62" s="393"/>
      <c r="RIA62" s="393"/>
      <c r="RIB62" s="393"/>
      <c r="RIC62" s="393"/>
      <c r="RID62" s="393"/>
      <c r="RIE62" s="393"/>
      <c r="RIF62" s="393"/>
      <c r="RIG62" s="393"/>
      <c r="RIH62" s="393"/>
      <c r="RII62" s="393"/>
      <c r="RIJ62" s="393"/>
      <c r="RIK62" s="393"/>
      <c r="RIL62" s="393"/>
      <c r="RIM62" s="393"/>
      <c r="RIN62" s="393"/>
      <c r="RIO62" s="393"/>
      <c r="RIP62" s="393"/>
      <c r="RIQ62" s="393"/>
      <c r="RIR62" s="393"/>
      <c r="RIS62" s="393"/>
      <c r="RIT62" s="393"/>
      <c r="RIU62" s="393"/>
      <c r="RIV62" s="393"/>
      <c r="RIW62" s="393"/>
      <c r="RIX62" s="393"/>
      <c r="RIY62" s="393"/>
      <c r="RIZ62" s="393"/>
      <c r="RJA62" s="393"/>
      <c r="RJB62" s="393"/>
      <c r="RJC62" s="393"/>
      <c r="RJD62" s="393"/>
      <c r="RJE62" s="393"/>
      <c r="RJF62" s="393"/>
      <c r="RJG62" s="393"/>
      <c r="RJH62" s="393"/>
      <c r="RJI62" s="393"/>
      <c r="RJJ62" s="393"/>
      <c r="RJK62" s="393"/>
      <c r="RJL62" s="393"/>
      <c r="RJM62" s="393"/>
      <c r="RJN62" s="393"/>
      <c r="RJO62" s="393"/>
      <c r="RJP62" s="393"/>
      <c r="RJQ62" s="393"/>
      <c r="RJR62" s="393"/>
      <c r="RJS62" s="393"/>
      <c r="RJT62" s="393"/>
      <c r="RJU62" s="393"/>
      <c r="RJV62" s="393"/>
      <c r="RJW62" s="393"/>
      <c r="RJX62" s="393"/>
      <c r="RJY62" s="393"/>
      <c r="RJZ62" s="393"/>
      <c r="RKA62" s="393"/>
      <c r="RKB62" s="393"/>
      <c r="RKC62" s="393"/>
      <c r="RKD62" s="393"/>
      <c r="RKE62" s="393"/>
      <c r="RKF62" s="393"/>
      <c r="RKG62" s="393"/>
      <c r="RKH62" s="393"/>
      <c r="RKI62" s="393"/>
      <c r="RKJ62" s="393"/>
      <c r="RKK62" s="393"/>
      <c r="RKL62" s="393"/>
      <c r="RKM62" s="393"/>
      <c r="RKN62" s="393"/>
      <c r="RKO62" s="393"/>
      <c r="RKP62" s="393"/>
      <c r="RKQ62" s="393"/>
      <c r="RKR62" s="393"/>
      <c r="RKS62" s="393"/>
      <c r="RKT62" s="393"/>
      <c r="RKU62" s="393"/>
      <c r="RKV62" s="393"/>
      <c r="RKW62" s="393"/>
      <c r="RKX62" s="393"/>
      <c r="RKY62" s="393"/>
      <c r="RKZ62" s="393"/>
      <c r="RLA62" s="393"/>
      <c r="RLB62" s="393"/>
      <c r="RLC62" s="393"/>
      <c r="RLD62" s="393"/>
      <c r="RLE62" s="393"/>
      <c r="RLF62" s="393"/>
      <c r="RLG62" s="393"/>
      <c r="RLH62" s="393"/>
      <c r="RLI62" s="393"/>
      <c r="RLJ62" s="393"/>
      <c r="RLK62" s="393"/>
      <c r="RLL62" s="393"/>
      <c r="RLM62" s="393"/>
      <c r="RLN62" s="393"/>
      <c r="RLO62" s="393"/>
      <c r="RLP62" s="393"/>
      <c r="RLQ62" s="393"/>
      <c r="RLR62" s="393"/>
      <c r="RLS62" s="393"/>
      <c r="RLT62" s="393"/>
      <c r="RLU62" s="393"/>
      <c r="RLV62" s="393"/>
      <c r="RLW62" s="393"/>
      <c r="RLX62" s="393"/>
      <c r="RLY62" s="393"/>
      <c r="RLZ62" s="393"/>
      <c r="RMA62" s="393"/>
      <c r="RMB62" s="393"/>
      <c r="RMC62" s="393"/>
      <c r="RMD62" s="393"/>
      <c r="RME62" s="393"/>
      <c r="RMF62" s="393"/>
      <c r="RMG62" s="393"/>
      <c r="RMH62" s="393"/>
      <c r="RMI62" s="393"/>
      <c r="RMJ62" s="393"/>
      <c r="RMK62" s="393"/>
      <c r="RML62" s="393"/>
      <c r="RMM62" s="393"/>
      <c r="RMN62" s="393"/>
      <c r="RMO62" s="393"/>
      <c r="RMP62" s="393"/>
      <c r="RMQ62" s="393"/>
      <c r="RMR62" s="393"/>
      <c r="RMS62" s="393"/>
      <c r="RMT62" s="393"/>
      <c r="RMU62" s="393"/>
      <c r="RMV62" s="393"/>
      <c r="RMW62" s="393"/>
      <c r="RMX62" s="393"/>
      <c r="RMY62" s="393"/>
      <c r="RMZ62" s="393"/>
      <c r="RNA62" s="393"/>
      <c r="RNB62" s="393"/>
      <c r="RNC62" s="393"/>
      <c r="RND62" s="393"/>
      <c r="RNE62" s="393"/>
      <c r="RNF62" s="393"/>
      <c r="RNG62" s="393"/>
      <c r="RNH62" s="393"/>
      <c r="RNI62" s="393"/>
      <c r="RNJ62" s="393"/>
      <c r="RNK62" s="393"/>
      <c r="RNL62" s="393"/>
      <c r="RNM62" s="393"/>
      <c r="RNN62" s="393"/>
      <c r="RNO62" s="393"/>
      <c r="RNP62" s="393"/>
      <c r="RNQ62" s="393"/>
      <c r="RNR62" s="393"/>
      <c r="RNS62" s="393"/>
      <c r="RNT62" s="393"/>
      <c r="RNU62" s="393"/>
      <c r="RNV62" s="393"/>
      <c r="RNW62" s="393"/>
      <c r="RNX62" s="393"/>
      <c r="RNY62" s="393"/>
      <c r="RNZ62" s="393"/>
      <c r="ROA62" s="393"/>
      <c r="ROB62" s="393"/>
      <c r="ROC62" s="393"/>
      <c r="ROD62" s="393"/>
      <c r="ROE62" s="393"/>
      <c r="ROF62" s="393"/>
      <c r="ROG62" s="393"/>
      <c r="ROH62" s="393"/>
      <c r="ROI62" s="393"/>
      <c r="ROJ62" s="393"/>
      <c r="ROK62" s="393"/>
      <c r="ROL62" s="393"/>
      <c r="ROM62" s="393"/>
      <c r="RON62" s="393"/>
      <c r="ROO62" s="393"/>
      <c r="ROP62" s="393"/>
      <c r="ROQ62" s="393"/>
      <c r="ROR62" s="393"/>
      <c r="ROS62" s="393"/>
      <c r="ROT62" s="393"/>
      <c r="ROU62" s="393"/>
      <c r="ROV62" s="393"/>
      <c r="ROW62" s="393"/>
      <c r="ROX62" s="393"/>
      <c r="ROY62" s="393"/>
      <c r="ROZ62" s="393"/>
      <c r="RPA62" s="393"/>
      <c r="RPB62" s="393"/>
      <c r="RPC62" s="393"/>
      <c r="RPD62" s="393"/>
      <c r="RPE62" s="393"/>
      <c r="RPF62" s="393"/>
      <c r="RPG62" s="393"/>
      <c r="RPH62" s="393"/>
      <c r="RPI62" s="393"/>
      <c r="RPJ62" s="393"/>
      <c r="RPK62" s="393"/>
      <c r="RPL62" s="393"/>
      <c r="RPM62" s="393"/>
      <c r="RPN62" s="393"/>
      <c r="RPO62" s="393"/>
      <c r="RPP62" s="393"/>
      <c r="RPQ62" s="393"/>
      <c r="RPR62" s="393"/>
      <c r="RPS62" s="393"/>
      <c r="RPT62" s="393"/>
      <c r="RPU62" s="393"/>
      <c r="RPV62" s="393"/>
      <c r="RPW62" s="393"/>
      <c r="RPX62" s="393"/>
      <c r="RPY62" s="393"/>
      <c r="RPZ62" s="393"/>
      <c r="RQA62" s="393"/>
      <c r="RQB62" s="393"/>
      <c r="RQC62" s="393"/>
      <c r="RQD62" s="393"/>
      <c r="RQE62" s="393"/>
      <c r="RQF62" s="393"/>
      <c r="RQG62" s="393"/>
      <c r="RQH62" s="393"/>
      <c r="RQI62" s="393"/>
      <c r="RQJ62" s="393"/>
      <c r="RQK62" s="393"/>
      <c r="RQL62" s="393"/>
      <c r="RQM62" s="393"/>
      <c r="RQN62" s="393"/>
      <c r="RQO62" s="393"/>
      <c r="RQP62" s="393"/>
      <c r="RQQ62" s="393"/>
      <c r="RQR62" s="393"/>
      <c r="RQS62" s="393"/>
      <c r="RQT62" s="393"/>
      <c r="RQU62" s="393"/>
      <c r="RQV62" s="393"/>
      <c r="RQW62" s="393"/>
      <c r="RQX62" s="393"/>
      <c r="RQY62" s="393"/>
      <c r="RQZ62" s="393"/>
      <c r="RRA62" s="393"/>
      <c r="RRB62" s="393"/>
      <c r="RRC62" s="393"/>
      <c r="RRD62" s="393"/>
      <c r="RRE62" s="393"/>
      <c r="RRF62" s="393"/>
      <c r="RRG62" s="393"/>
      <c r="RRH62" s="393"/>
      <c r="RRI62" s="393"/>
      <c r="RRJ62" s="393"/>
      <c r="RRK62" s="393"/>
      <c r="RRL62" s="393"/>
      <c r="RRM62" s="393"/>
      <c r="RRN62" s="393"/>
      <c r="RRO62" s="393"/>
      <c r="RRP62" s="393"/>
      <c r="RRQ62" s="393"/>
      <c r="RRR62" s="393"/>
      <c r="RRS62" s="393"/>
      <c r="RRT62" s="393"/>
      <c r="RRU62" s="393"/>
      <c r="RRV62" s="393"/>
      <c r="RRW62" s="393"/>
      <c r="RRX62" s="393"/>
      <c r="RRY62" s="393"/>
      <c r="RRZ62" s="393"/>
      <c r="RSA62" s="393"/>
      <c r="RSB62" s="393"/>
      <c r="RSC62" s="393"/>
      <c r="RSD62" s="393"/>
      <c r="RSE62" s="393"/>
      <c r="RSF62" s="393"/>
      <c r="RSG62" s="393"/>
      <c r="RSH62" s="393"/>
      <c r="RSI62" s="393"/>
      <c r="RSJ62" s="393"/>
      <c r="RSK62" s="393"/>
      <c r="RSL62" s="393"/>
      <c r="RSM62" s="393"/>
      <c r="RSN62" s="393"/>
      <c r="RSO62" s="393"/>
      <c r="RSP62" s="393"/>
      <c r="RSQ62" s="393"/>
      <c r="RSR62" s="393"/>
      <c r="RSS62" s="393"/>
      <c r="RST62" s="393"/>
      <c r="RSU62" s="393"/>
      <c r="RSV62" s="393"/>
      <c r="RSW62" s="393"/>
      <c r="RSX62" s="393"/>
      <c r="RSY62" s="393"/>
      <c r="RSZ62" s="393"/>
      <c r="RTA62" s="393"/>
      <c r="RTB62" s="393"/>
      <c r="RTC62" s="393"/>
      <c r="RTD62" s="393"/>
      <c r="RTE62" s="393"/>
      <c r="RTF62" s="393"/>
      <c r="RTG62" s="393"/>
      <c r="RTH62" s="393"/>
      <c r="RTI62" s="393"/>
      <c r="RTJ62" s="393"/>
      <c r="RTK62" s="393"/>
      <c r="RTL62" s="393"/>
      <c r="RTM62" s="393"/>
      <c r="RTN62" s="393"/>
      <c r="RTO62" s="393"/>
      <c r="RTP62" s="393"/>
      <c r="RTQ62" s="393"/>
      <c r="RTR62" s="393"/>
      <c r="RTS62" s="393"/>
      <c r="RTT62" s="393"/>
      <c r="RTU62" s="393"/>
      <c r="RTV62" s="393"/>
      <c r="RTW62" s="393"/>
      <c r="RTX62" s="393"/>
      <c r="RTY62" s="393"/>
      <c r="RTZ62" s="393"/>
      <c r="RUA62" s="393"/>
      <c r="RUB62" s="393"/>
      <c r="RUC62" s="393"/>
      <c r="RUD62" s="393"/>
      <c r="RUE62" s="393"/>
      <c r="RUF62" s="393"/>
      <c r="RUG62" s="393"/>
      <c r="RUH62" s="393"/>
      <c r="RUI62" s="393"/>
      <c r="RUJ62" s="393"/>
      <c r="RUK62" s="393"/>
      <c r="RUL62" s="393"/>
      <c r="RUM62" s="393"/>
      <c r="RUN62" s="393"/>
      <c r="RUO62" s="393"/>
      <c r="RUP62" s="393"/>
      <c r="RUQ62" s="393"/>
      <c r="RUR62" s="393"/>
      <c r="RUS62" s="393"/>
      <c r="RUT62" s="393"/>
      <c r="RUU62" s="393"/>
      <c r="RUV62" s="393"/>
      <c r="RUW62" s="393"/>
      <c r="RUX62" s="393"/>
      <c r="RUY62" s="393"/>
      <c r="RUZ62" s="393"/>
      <c r="RVA62" s="393"/>
      <c r="RVB62" s="393"/>
      <c r="RVC62" s="393"/>
      <c r="RVD62" s="393"/>
      <c r="RVE62" s="393"/>
      <c r="RVF62" s="393"/>
      <c r="RVG62" s="393"/>
      <c r="RVH62" s="393"/>
      <c r="RVI62" s="393"/>
      <c r="RVJ62" s="393"/>
      <c r="RVK62" s="393"/>
      <c r="RVL62" s="393"/>
      <c r="RVM62" s="393"/>
      <c r="RVN62" s="393"/>
      <c r="RVO62" s="393"/>
      <c r="RVP62" s="393"/>
      <c r="RVQ62" s="393"/>
      <c r="RVR62" s="393"/>
      <c r="RVS62" s="393"/>
      <c r="RVT62" s="393"/>
      <c r="RVU62" s="393"/>
      <c r="RVV62" s="393"/>
      <c r="RVW62" s="393"/>
      <c r="RVX62" s="393"/>
      <c r="RVY62" s="393"/>
      <c r="RVZ62" s="393"/>
      <c r="RWA62" s="393"/>
      <c r="RWB62" s="393"/>
      <c r="RWC62" s="393"/>
      <c r="RWD62" s="393"/>
      <c r="RWE62" s="393"/>
      <c r="RWF62" s="393"/>
      <c r="RWG62" s="393"/>
      <c r="RWH62" s="393"/>
      <c r="RWI62" s="393"/>
      <c r="RWJ62" s="393"/>
      <c r="RWK62" s="393"/>
      <c r="RWL62" s="393"/>
      <c r="RWM62" s="393"/>
      <c r="RWN62" s="393"/>
      <c r="RWO62" s="393"/>
      <c r="RWP62" s="393"/>
      <c r="RWQ62" s="393"/>
      <c r="RWR62" s="393"/>
      <c r="RWS62" s="393"/>
      <c r="RWT62" s="393"/>
      <c r="RWU62" s="393"/>
      <c r="RWV62" s="393"/>
      <c r="RWW62" s="393"/>
      <c r="RWX62" s="393"/>
      <c r="RWY62" s="393"/>
      <c r="RWZ62" s="393"/>
      <c r="RXA62" s="393"/>
      <c r="RXB62" s="393"/>
      <c r="RXC62" s="393"/>
      <c r="RXD62" s="393"/>
      <c r="RXE62" s="393"/>
      <c r="RXF62" s="393"/>
      <c r="RXG62" s="393"/>
      <c r="RXH62" s="393"/>
      <c r="RXI62" s="393"/>
      <c r="RXJ62" s="393"/>
      <c r="RXK62" s="393"/>
      <c r="RXL62" s="393"/>
      <c r="RXM62" s="393"/>
      <c r="RXN62" s="393"/>
      <c r="RXO62" s="393"/>
      <c r="RXP62" s="393"/>
      <c r="RXQ62" s="393"/>
      <c r="RXR62" s="393"/>
      <c r="RXS62" s="393"/>
      <c r="RXT62" s="393"/>
      <c r="RXU62" s="393"/>
      <c r="RXV62" s="393"/>
      <c r="RXW62" s="393"/>
      <c r="RXX62" s="393"/>
      <c r="RXY62" s="393"/>
      <c r="RXZ62" s="393"/>
      <c r="RYA62" s="393"/>
      <c r="RYB62" s="393"/>
      <c r="RYC62" s="393"/>
      <c r="RYD62" s="393"/>
      <c r="RYE62" s="393"/>
      <c r="RYF62" s="393"/>
      <c r="RYG62" s="393"/>
      <c r="RYH62" s="393"/>
      <c r="RYI62" s="393"/>
      <c r="RYJ62" s="393"/>
      <c r="RYK62" s="393"/>
      <c r="RYL62" s="393"/>
      <c r="RYM62" s="393"/>
      <c r="RYN62" s="393"/>
      <c r="RYO62" s="393"/>
      <c r="RYP62" s="393"/>
      <c r="RYQ62" s="393"/>
      <c r="RYR62" s="393"/>
      <c r="RYS62" s="393"/>
      <c r="RYT62" s="393"/>
      <c r="RYU62" s="393"/>
      <c r="RYV62" s="393"/>
      <c r="RYW62" s="393"/>
      <c r="RYX62" s="393"/>
      <c r="RYY62" s="393"/>
      <c r="RYZ62" s="393"/>
      <c r="RZA62" s="393"/>
      <c r="RZB62" s="393"/>
      <c r="RZC62" s="393"/>
      <c r="RZD62" s="393"/>
      <c r="RZE62" s="393"/>
      <c r="RZF62" s="393"/>
      <c r="RZG62" s="393"/>
      <c r="RZH62" s="393"/>
      <c r="RZI62" s="393"/>
      <c r="RZJ62" s="393"/>
      <c r="RZK62" s="393"/>
      <c r="RZL62" s="393"/>
      <c r="RZM62" s="393"/>
      <c r="RZN62" s="393"/>
      <c r="RZO62" s="393"/>
      <c r="RZP62" s="393"/>
      <c r="RZQ62" s="393"/>
      <c r="RZR62" s="393"/>
      <c r="RZS62" s="393"/>
      <c r="RZT62" s="393"/>
      <c r="RZU62" s="393"/>
      <c r="RZV62" s="393"/>
      <c r="RZW62" s="393"/>
      <c r="RZX62" s="393"/>
      <c r="RZY62" s="393"/>
      <c r="RZZ62" s="393"/>
      <c r="SAA62" s="393"/>
      <c r="SAB62" s="393"/>
      <c r="SAC62" s="393"/>
      <c r="SAD62" s="393"/>
      <c r="SAE62" s="393"/>
      <c r="SAF62" s="393"/>
      <c r="SAG62" s="393"/>
      <c r="SAH62" s="393"/>
      <c r="SAI62" s="393"/>
      <c r="SAJ62" s="393"/>
      <c r="SAK62" s="393"/>
      <c r="SAL62" s="393"/>
      <c r="SAM62" s="393"/>
      <c r="SAN62" s="393"/>
      <c r="SAO62" s="393"/>
      <c r="SAP62" s="393"/>
      <c r="SAQ62" s="393"/>
      <c r="SAR62" s="393"/>
      <c r="SAS62" s="393"/>
      <c r="SAT62" s="393"/>
      <c r="SAU62" s="393"/>
      <c r="SAV62" s="393"/>
      <c r="SAW62" s="393"/>
      <c r="SAX62" s="393"/>
      <c r="SAY62" s="393"/>
      <c r="SAZ62" s="393"/>
      <c r="SBA62" s="393"/>
      <c r="SBB62" s="393"/>
      <c r="SBC62" s="393"/>
      <c r="SBD62" s="393"/>
      <c r="SBE62" s="393"/>
      <c r="SBF62" s="393"/>
      <c r="SBG62" s="393"/>
      <c r="SBH62" s="393"/>
      <c r="SBI62" s="393"/>
      <c r="SBJ62" s="393"/>
      <c r="SBK62" s="393"/>
      <c r="SBL62" s="393"/>
      <c r="SBM62" s="393"/>
      <c r="SBN62" s="393"/>
      <c r="SBO62" s="393"/>
      <c r="SBP62" s="393"/>
      <c r="SBQ62" s="393"/>
      <c r="SBR62" s="393"/>
      <c r="SBS62" s="393"/>
      <c r="SBT62" s="393"/>
      <c r="SBU62" s="393"/>
      <c r="SBV62" s="393"/>
      <c r="SBW62" s="393"/>
      <c r="SBX62" s="393"/>
      <c r="SBY62" s="393"/>
      <c r="SBZ62" s="393"/>
      <c r="SCA62" s="393"/>
      <c r="SCB62" s="393"/>
      <c r="SCC62" s="393"/>
      <c r="SCD62" s="393"/>
      <c r="SCE62" s="393"/>
      <c r="SCF62" s="393"/>
      <c r="SCG62" s="393"/>
      <c r="SCH62" s="393"/>
      <c r="SCI62" s="393"/>
      <c r="SCJ62" s="393"/>
      <c r="SCK62" s="393"/>
      <c r="SCL62" s="393"/>
      <c r="SCM62" s="393"/>
      <c r="SCN62" s="393"/>
      <c r="SCO62" s="393"/>
      <c r="SCP62" s="393"/>
      <c r="SCQ62" s="393"/>
      <c r="SCR62" s="393"/>
      <c r="SCS62" s="393"/>
      <c r="SCT62" s="393"/>
      <c r="SCU62" s="393"/>
      <c r="SCV62" s="393"/>
      <c r="SCW62" s="393"/>
      <c r="SCX62" s="393"/>
      <c r="SCY62" s="393"/>
      <c r="SCZ62" s="393"/>
      <c r="SDA62" s="393"/>
      <c r="SDB62" s="393"/>
      <c r="SDC62" s="393"/>
      <c r="SDD62" s="393"/>
      <c r="SDE62" s="393"/>
      <c r="SDF62" s="393"/>
      <c r="SDG62" s="393"/>
      <c r="SDH62" s="393"/>
      <c r="SDI62" s="393"/>
      <c r="SDJ62" s="393"/>
      <c r="SDK62" s="393"/>
      <c r="SDL62" s="393"/>
      <c r="SDM62" s="393"/>
      <c r="SDN62" s="393"/>
      <c r="SDO62" s="393"/>
      <c r="SDP62" s="393"/>
      <c r="SDQ62" s="393"/>
      <c r="SDR62" s="393"/>
      <c r="SDS62" s="393"/>
      <c r="SDT62" s="393"/>
      <c r="SDU62" s="393"/>
      <c r="SDV62" s="393"/>
      <c r="SDW62" s="393"/>
      <c r="SDX62" s="393"/>
      <c r="SDY62" s="393"/>
      <c r="SDZ62" s="393"/>
      <c r="SEA62" s="393"/>
      <c r="SEB62" s="393"/>
      <c r="SEC62" s="393"/>
      <c r="SED62" s="393"/>
      <c r="SEE62" s="393"/>
      <c r="SEF62" s="393"/>
      <c r="SEG62" s="393"/>
      <c r="SEH62" s="393"/>
      <c r="SEI62" s="393"/>
      <c r="SEJ62" s="393"/>
      <c r="SEK62" s="393"/>
      <c r="SEL62" s="393"/>
      <c r="SEM62" s="393"/>
      <c r="SEN62" s="393"/>
      <c r="SEO62" s="393"/>
      <c r="SEP62" s="393"/>
      <c r="SEQ62" s="393"/>
      <c r="SER62" s="393"/>
      <c r="SES62" s="393"/>
      <c r="SET62" s="393"/>
      <c r="SEU62" s="393"/>
      <c r="SEV62" s="393"/>
      <c r="SEW62" s="393"/>
      <c r="SEX62" s="393"/>
      <c r="SEY62" s="393"/>
      <c r="SEZ62" s="393"/>
      <c r="SFA62" s="393"/>
      <c r="SFB62" s="393"/>
      <c r="SFC62" s="393"/>
      <c r="SFD62" s="393"/>
      <c r="SFE62" s="393"/>
      <c r="SFF62" s="393"/>
      <c r="SFG62" s="393"/>
      <c r="SFH62" s="393"/>
      <c r="SFI62" s="393"/>
      <c r="SFJ62" s="393"/>
      <c r="SFK62" s="393"/>
      <c r="SFL62" s="393"/>
      <c r="SFM62" s="393"/>
      <c r="SFN62" s="393"/>
      <c r="SFO62" s="393"/>
      <c r="SFP62" s="393"/>
      <c r="SFQ62" s="393"/>
      <c r="SFR62" s="393"/>
      <c r="SFS62" s="393"/>
      <c r="SFT62" s="393"/>
      <c r="SFU62" s="393"/>
      <c r="SFV62" s="393"/>
      <c r="SFW62" s="393"/>
      <c r="SFX62" s="393"/>
      <c r="SFY62" s="393"/>
      <c r="SFZ62" s="393"/>
      <c r="SGA62" s="393"/>
      <c r="SGB62" s="393"/>
      <c r="SGC62" s="393"/>
      <c r="SGD62" s="393"/>
      <c r="SGE62" s="393"/>
      <c r="SGF62" s="393"/>
      <c r="SGG62" s="393"/>
      <c r="SGH62" s="393"/>
      <c r="SGI62" s="393"/>
      <c r="SGJ62" s="393"/>
      <c r="SGK62" s="393"/>
      <c r="SGL62" s="393"/>
      <c r="SGM62" s="393"/>
      <c r="SGN62" s="393"/>
      <c r="SGO62" s="393"/>
      <c r="SGP62" s="393"/>
      <c r="SGQ62" s="393"/>
      <c r="SGR62" s="393"/>
      <c r="SGS62" s="393"/>
      <c r="SGT62" s="393"/>
      <c r="SGU62" s="393"/>
      <c r="SGV62" s="393"/>
      <c r="SGW62" s="393"/>
      <c r="SGX62" s="393"/>
      <c r="SGY62" s="393"/>
      <c r="SGZ62" s="393"/>
      <c r="SHA62" s="393"/>
      <c r="SHB62" s="393"/>
      <c r="SHC62" s="393"/>
      <c r="SHD62" s="393"/>
      <c r="SHE62" s="393"/>
      <c r="SHF62" s="393"/>
      <c r="SHG62" s="393"/>
      <c r="SHH62" s="393"/>
      <c r="SHI62" s="393"/>
      <c r="SHJ62" s="393"/>
      <c r="SHK62" s="393"/>
      <c r="SHL62" s="393"/>
      <c r="SHM62" s="393"/>
      <c r="SHN62" s="393"/>
      <c r="SHO62" s="393"/>
      <c r="SHP62" s="393"/>
      <c r="SHQ62" s="393"/>
      <c r="SHR62" s="393"/>
      <c r="SHS62" s="393"/>
      <c r="SHT62" s="393"/>
      <c r="SHU62" s="393"/>
      <c r="SHV62" s="393"/>
      <c r="SHW62" s="393"/>
      <c r="SHX62" s="393"/>
      <c r="SHY62" s="393"/>
      <c r="SHZ62" s="393"/>
      <c r="SIA62" s="393"/>
      <c r="SIB62" s="393"/>
      <c r="SIC62" s="393"/>
      <c r="SID62" s="393"/>
      <c r="SIE62" s="393"/>
      <c r="SIF62" s="393"/>
      <c r="SIG62" s="393"/>
      <c r="SIH62" s="393"/>
      <c r="SII62" s="393"/>
      <c r="SIJ62" s="393"/>
      <c r="SIK62" s="393"/>
      <c r="SIL62" s="393"/>
      <c r="SIM62" s="393"/>
      <c r="SIN62" s="393"/>
      <c r="SIO62" s="393"/>
      <c r="SIP62" s="393"/>
      <c r="SIQ62" s="393"/>
      <c r="SIR62" s="393"/>
      <c r="SIS62" s="393"/>
      <c r="SIT62" s="393"/>
      <c r="SIU62" s="393"/>
      <c r="SIV62" s="393"/>
      <c r="SIW62" s="393"/>
      <c r="SIX62" s="393"/>
      <c r="SIY62" s="393"/>
      <c r="SIZ62" s="393"/>
      <c r="SJA62" s="393"/>
      <c r="SJB62" s="393"/>
      <c r="SJC62" s="393"/>
      <c r="SJD62" s="393"/>
      <c r="SJE62" s="393"/>
      <c r="SJF62" s="393"/>
      <c r="SJG62" s="393"/>
      <c r="SJH62" s="393"/>
      <c r="SJI62" s="393"/>
      <c r="SJJ62" s="393"/>
      <c r="SJK62" s="393"/>
      <c r="SJL62" s="393"/>
      <c r="SJM62" s="393"/>
      <c r="SJN62" s="393"/>
      <c r="SJO62" s="393"/>
      <c r="SJP62" s="393"/>
      <c r="SJQ62" s="393"/>
      <c r="SJR62" s="393"/>
      <c r="SJS62" s="393"/>
      <c r="SJT62" s="393"/>
      <c r="SJU62" s="393"/>
      <c r="SJV62" s="393"/>
      <c r="SJW62" s="393"/>
      <c r="SJX62" s="393"/>
      <c r="SJY62" s="393"/>
      <c r="SJZ62" s="393"/>
      <c r="SKA62" s="393"/>
      <c r="SKB62" s="393"/>
      <c r="SKC62" s="393"/>
      <c r="SKD62" s="393"/>
      <c r="SKE62" s="393"/>
      <c r="SKF62" s="393"/>
      <c r="SKG62" s="393"/>
      <c r="SKH62" s="393"/>
      <c r="SKI62" s="393"/>
      <c r="SKJ62" s="393"/>
      <c r="SKK62" s="393"/>
      <c r="SKL62" s="393"/>
      <c r="SKM62" s="393"/>
      <c r="SKN62" s="393"/>
      <c r="SKO62" s="393"/>
      <c r="SKP62" s="393"/>
      <c r="SKQ62" s="393"/>
      <c r="SKR62" s="393"/>
      <c r="SKS62" s="393"/>
      <c r="SKT62" s="393"/>
      <c r="SKU62" s="393"/>
      <c r="SKV62" s="393"/>
      <c r="SKW62" s="393"/>
      <c r="SKX62" s="393"/>
      <c r="SKY62" s="393"/>
      <c r="SKZ62" s="393"/>
      <c r="SLA62" s="393"/>
      <c r="SLB62" s="393"/>
      <c r="SLC62" s="393"/>
      <c r="SLD62" s="393"/>
      <c r="SLE62" s="393"/>
      <c r="SLF62" s="393"/>
      <c r="SLG62" s="393"/>
      <c r="SLH62" s="393"/>
      <c r="SLI62" s="393"/>
      <c r="SLJ62" s="393"/>
      <c r="SLK62" s="393"/>
      <c r="SLL62" s="393"/>
      <c r="SLM62" s="393"/>
      <c r="SLN62" s="393"/>
      <c r="SLO62" s="393"/>
      <c r="SLP62" s="393"/>
      <c r="SLQ62" s="393"/>
      <c r="SLR62" s="393"/>
      <c r="SLS62" s="393"/>
      <c r="SLT62" s="393"/>
      <c r="SLU62" s="393"/>
      <c r="SLV62" s="393"/>
      <c r="SLW62" s="393"/>
      <c r="SLX62" s="393"/>
      <c r="SLY62" s="393"/>
      <c r="SLZ62" s="393"/>
      <c r="SMA62" s="393"/>
      <c r="SMB62" s="393"/>
      <c r="SMC62" s="393"/>
      <c r="SMD62" s="393"/>
      <c r="SME62" s="393"/>
      <c r="SMF62" s="393"/>
      <c r="SMG62" s="393"/>
      <c r="SMH62" s="393"/>
      <c r="SMI62" s="393"/>
      <c r="SMJ62" s="393"/>
      <c r="SMK62" s="393"/>
      <c r="SML62" s="393"/>
      <c r="SMM62" s="393"/>
      <c r="SMN62" s="393"/>
      <c r="SMO62" s="393"/>
      <c r="SMP62" s="393"/>
      <c r="SMQ62" s="393"/>
      <c r="SMR62" s="393"/>
      <c r="SMS62" s="393"/>
      <c r="SMT62" s="393"/>
      <c r="SMU62" s="393"/>
      <c r="SMV62" s="393"/>
      <c r="SMW62" s="393"/>
      <c r="SMX62" s="393"/>
      <c r="SMY62" s="393"/>
      <c r="SMZ62" s="393"/>
      <c r="SNA62" s="393"/>
      <c r="SNB62" s="393"/>
      <c r="SNC62" s="393"/>
      <c r="SND62" s="393"/>
      <c r="SNE62" s="393"/>
      <c r="SNF62" s="393"/>
      <c r="SNG62" s="393"/>
      <c r="SNH62" s="393"/>
      <c r="SNI62" s="393"/>
      <c r="SNJ62" s="393"/>
      <c r="SNK62" s="393"/>
      <c r="SNL62" s="393"/>
      <c r="SNM62" s="393"/>
      <c r="SNN62" s="393"/>
      <c r="SNO62" s="393"/>
      <c r="SNP62" s="393"/>
      <c r="SNQ62" s="393"/>
      <c r="SNR62" s="393"/>
      <c r="SNS62" s="393"/>
      <c r="SNT62" s="393"/>
      <c r="SNU62" s="393"/>
      <c r="SNV62" s="393"/>
      <c r="SNW62" s="393"/>
      <c r="SNX62" s="393"/>
      <c r="SNY62" s="393"/>
      <c r="SNZ62" s="393"/>
      <c r="SOA62" s="393"/>
      <c r="SOB62" s="393"/>
      <c r="SOC62" s="393"/>
      <c r="SOD62" s="393"/>
      <c r="SOE62" s="393"/>
      <c r="SOF62" s="393"/>
      <c r="SOG62" s="393"/>
      <c r="SOH62" s="393"/>
      <c r="SOI62" s="393"/>
      <c r="SOJ62" s="393"/>
      <c r="SOK62" s="393"/>
      <c r="SOL62" s="393"/>
      <c r="SOM62" s="393"/>
      <c r="SON62" s="393"/>
      <c r="SOO62" s="393"/>
      <c r="SOP62" s="393"/>
      <c r="SOQ62" s="393"/>
      <c r="SOR62" s="393"/>
      <c r="SOS62" s="393"/>
      <c r="SOT62" s="393"/>
      <c r="SOU62" s="393"/>
      <c r="SOV62" s="393"/>
      <c r="SOW62" s="393"/>
      <c r="SOX62" s="393"/>
      <c r="SOY62" s="393"/>
      <c r="SOZ62" s="393"/>
      <c r="SPA62" s="393"/>
      <c r="SPB62" s="393"/>
      <c r="SPC62" s="393"/>
      <c r="SPD62" s="393"/>
      <c r="SPE62" s="393"/>
      <c r="SPF62" s="393"/>
      <c r="SPG62" s="393"/>
      <c r="SPH62" s="393"/>
      <c r="SPI62" s="393"/>
      <c r="SPJ62" s="393"/>
      <c r="SPK62" s="393"/>
      <c r="SPL62" s="393"/>
      <c r="SPM62" s="393"/>
      <c r="SPN62" s="393"/>
      <c r="SPO62" s="393"/>
      <c r="SPP62" s="393"/>
      <c r="SPQ62" s="393"/>
      <c r="SPR62" s="393"/>
      <c r="SPS62" s="393"/>
      <c r="SPT62" s="393"/>
      <c r="SPU62" s="393"/>
      <c r="SPV62" s="393"/>
      <c r="SPW62" s="393"/>
      <c r="SPX62" s="393"/>
      <c r="SPY62" s="393"/>
      <c r="SPZ62" s="393"/>
      <c r="SQA62" s="393"/>
      <c r="SQB62" s="393"/>
      <c r="SQC62" s="393"/>
      <c r="SQD62" s="393"/>
      <c r="SQE62" s="393"/>
      <c r="SQF62" s="393"/>
      <c r="SQG62" s="393"/>
      <c r="SQH62" s="393"/>
      <c r="SQI62" s="393"/>
      <c r="SQJ62" s="393"/>
      <c r="SQK62" s="393"/>
      <c r="SQL62" s="393"/>
      <c r="SQM62" s="393"/>
      <c r="SQN62" s="393"/>
      <c r="SQO62" s="393"/>
      <c r="SQP62" s="393"/>
      <c r="SQQ62" s="393"/>
      <c r="SQR62" s="393"/>
      <c r="SQS62" s="393"/>
      <c r="SQT62" s="393"/>
      <c r="SQU62" s="393"/>
      <c r="SQV62" s="393"/>
      <c r="SQW62" s="393"/>
      <c r="SQX62" s="393"/>
      <c r="SQY62" s="393"/>
      <c r="SQZ62" s="393"/>
      <c r="SRA62" s="393"/>
      <c r="SRB62" s="393"/>
      <c r="SRC62" s="393"/>
      <c r="SRD62" s="393"/>
      <c r="SRE62" s="393"/>
      <c r="SRF62" s="393"/>
      <c r="SRG62" s="393"/>
      <c r="SRH62" s="393"/>
      <c r="SRI62" s="393"/>
      <c r="SRJ62" s="393"/>
      <c r="SRK62" s="393"/>
      <c r="SRL62" s="393"/>
      <c r="SRM62" s="393"/>
      <c r="SRN62" s="393"/>
      <c r="SRO62" s="393"/>
      <c r="SRP62" s="393"/>
      <c r="SRQ62" s="393"/>
      <c r="SRR62" s="393"/>
      <c r="SRS62" s="393"/>
      <c r="SRT62" s="393"/>
      <c r="SRU62" s="393"/>
      <c r="SRV62" s="393"/>
      <c r="SRW62" s="393"/>
      <c r="SRX62" s="393"/>
      <c r="SRY62" s="393"/>
      <c r="SRZ62" s="393"/>
      <c r="SSA62" s="393"/>
      <c r="SSB62" s="393"/>
      <c r="SSC62" s="393"/>
      <c r="SSD62" s="393"/>
      <c r="SSE62" s="393"/>
      <c r="SSF62" s="393"/>
      <c r="SSG62" s="393"/>
      <c r="SSH62" s="393"/>
      <c r="SSI62" s="393"/>
      <c r="SSJ62" s="393"/>
      <c r="SSK62" s="393"/>
      <c r="SSL62" s="393"/>
      <c r="SSM62" s="393"/>
      <c r="SSN62" s="393"/>
      <c r="SSO62" s="393"/>
      <c r="SSP62" s="393"/>
      <c r="SSQ62" s="393"/>
      <c r="SSR62" s="393"/>
      <c r="SSS62" s="393"/>
      <c r="SST62" s="393"/>
      <c r="SSU62" s="393"/>
      <c r="SSV62" s="393"/>
      <c r="SSW62" s="393"/>
      <c r="SSX62" s="393"/>
      <c r="SSY62" s="393"/>
      <c r="SSZ62" s="393"/>
      <c r="STA62" s="393"/>
      <c r="STB62" s="393"/>
      <c r="STC62" s="393"/>
      <c r="STD62" s="393"/>
      <c r="STE62" s="393"/>
      <c r="STF62" s="393"/>
      <c r="STG62" s="393"/>
      <c r="STH62" s="393"/>
      <c r="STI62" s="393"/>
      <c r="STJ62" s="393"/>
      <c r="STK62" s="393"/>
      <c r="STL62" s="393"/>
      <c r="STM62" s="393"/>
      <c r="STN62" s="393"/>
      <c r="STO62" s="393"/>
      <c r="STP62" s="393"/>
      <c r="STQ62" s="393"/>
      <c r="STR62" s="393"/>
      <c r="STS62" s="393"/>
      <c r="STT62" s="393"/>
      <c r="STU62" s="393"/>
      <c r="STV62" s="393"/>
      <c r="STW62" s="393"/>
      <c r="STX62" s="393"/>
      <c r="STY62" s="393"/>
      <c r="STZ62" s="393"/>
      <c r="SUA62" s="393"/>
      <c r="SUB62" s="393"/>
      <c r="SUC62" s="393"/>
      <c r="SUD62" s="393"/>
      <c r="SUE62" s="393"/>
      <c r="SUF62" s="393"/>
      <c r="SUG62" s="393"/>
      <c r="SUH62" s="393"/>
      <c r="SUI62" s="393"/>
      <c r="SUJ62" s="393"/>
      <c r="SUK62" s="393"/>
      <c r="SUL62" s="393"/>
      <c r="SUM62" s="393"/>
      <c r="SUN62" s="393"/>
      <c r="SUO62" s="393"/>
      <c r="SUP62" s="393"/>
      <c r="SUQ62" s="393"/>
      <c r="SUR62" s="393"/>
      <c r="SUS62" s="393"/>
      <c r="SUT62" s="393"/>
      <c r="SUU62" s="393"/>
      <c r="SUV62" s="393"/>
      <c r="SUW62" s="393"/>
      <c r="SUX62" s="393"/>
      <c r="SUY62" s="393"/>
      <c r="SUZ62" s="393"/>
      <c r="SVA62" s="393"/>
      <c r="SVB62" s="393"/>
      <c r="SVC62" s="393"/>
      <c r="SVD62" s="393"/>
      <c r="SVE62" s="393"/>
      <c r="SVF62" s="393"/>
      <c r="SVG62" s="393"/>
      <c r="SVH62" s="393"/>
      <c r="SVI62" s="393"/>
      <c r="SVJ62" s="393"/>
      <c r="SVK62" s="393"/>
      <c r="SVL62" s="393"/>
      <c r="SVM62" s="393"/>
      <c r="SVN62" s="393"/>
      <c r="SVO62" s="393"/>
      <c r="SVP62" s="393"/>
      <c r="SVQ62" s="393"/>
      <c r="SVR62" s="393"/>
      <c r="SVS62" s="393"/>
      <c r="SVT62" s="393"/>
      <c r="SVU62" s="393"/>
      <c r="SVV62" s="393"/>
      <c r="SVW62" s="393"/>
      <c r="SVX62" s="393"/>
      <c r="SVY62" s="393"/>
      <c r="SVZ62" s="393"/>
      <c r="SWA62" s="393"/>
      <c r="SWB62" s="393"/>
      <c r="SWC62" s="393"/>
      <c r="SWD62" s="393"/>
      <c r="SWE62" s="393"/>
      <c r="SWF62" s="393"/>
      <c r="SWG62" s="393"/>
      <c r="SWH62" s="393"/>
      <c r="SWI62" s="393"/>
      <c r="SWJ62" s="393"/>
      <c r="SWK62" s="393"/>
      <c r="SWL62" s="393"/>
      <c r="SWM62" s="393"/>
      <c r="SWN62" s="393"/>
      <c r="SWO62" s="393"/>
      <c r="SWP62" s="393"/>
      <c r="SWQ62" s="393"/>
      <c r="SWR62" s="393"/>
      <c r="SWS62" s="393"/>
      <c r="SWT62" s="393"/>
      <c r="SWU62" s="393"/>
      <c r="SWV62" s="393"/>
      <c r="SWW62" s="393"/>
      <c r="SWX62" s="393"/>
      <c r="SWY62" s="393"/>
      <c r="SWZ62" s="393"/>
      <c r="SXA62" s="393"/>
      <c r="SXB62" s="393"/>
      <c r="SXC62" s="393"/>
      <c r="SXD62" s="393"/>
      <c r="SXE62" s="393"/>
      <c r="SXF62" s="393"/>
      <c r="SXG62" s="393"/>
      <c r="SXH62" s="393"/>
      <c r="SXI62" s="393"/>
      <c r="SXJ62" s="393"/>
      <c r="SXK62" s="393"/>
      <c r="SXL62" s="393"/>
      <c r="SXM62" s="393"/>
      <c r="SXN62" s="393"/>
      <c r="SXO62" s="393"/>
      <c r="SXP62" s="393"/>
      <c r="SXQ62" s="393"/>
      <c r="SXR62" s="393"/>
      <c r="SXS62" s="393"/>
      <c r="SXT62" s="393"/>
      <c r="SXU62" s="393"/>
      <c r="SXV62" s="393"/>
      <c r="SXW62" s="393"/>
      <c r="SXX62" s="393"/>
      <c r="SXY62" s="393"/>
      <c r="SXZ62" s="393"/>
      <c r="SYA62" s="393"/>
      <c r="SYB62" s="393"/>
      <c r="SYC62" s="393"/>
      <c r="SYD62" s="393"/>
      <c r="SYE62" s="393"/>
      <c r="SYF62" s="393"/>
      <c r="SYG62" s="393"/>
      <c r="SYH62" s="393"/>
      <c r="SYI62" s="393"/>
      <c r="SYJ62" s="393"/>
      <c r="SYK62" s="393"/>
      <c r="SYL62" s="393"/>
      <c r="SYM62" s="393"/>
      <c r="SYN62" s="393"/>
      <c r="SYO62" s="393"/>
      <c r="SYP62" s="393"/>
      <c r="SYQ62" s="393"/>
      <c r="SYR62" s="393"/>
      <c r="SYS62" s="393"/>
      <c r="SYT62" s="393"/>
      <c r="SYU62" s="393"/>
      <c r="SYV62" s="393"/>
      <c r="SYW62" s="393"/>
      <c r="SYX62" s="393"/>
      <c r="SYY62" s="393"/>
      <c r="SYZ62" s="393"/>
      <c r="SZA62" s="393"/>
      <c r="SZB62" s="393"/>
      <c r="SZC62" s="393"/>
      <c r="SZD62" s="393"/>
      <c r="SZE62" s="393"/>
      <c r="SZF62" s="393"/>
      <c r="SZG62" s="393"/>
      <c r="SZH62" s="393"/>
      <c r="SZI62" s="393"/>
      <c r="SZJ62" s="393"/>
      <c r="SZK62" s="393"/>
      <c r="SZL62" s="393"/>
      <c r="SZM62" s="393"/>
      <c r="SZN62" s="393"/>
      <c r="SZO62" s="393"/>
      <c r="SZP62" s="393"/>
      <c r="SZQ62" s="393"/>
      <c r="SZR62" s="393"/>
      <c r="SZS62" s="393"/>
      <c r="SZT62" s="393"/>
      <c r="SZU62" s="393"/>
      <c r="SZV62" s="393"/>
      <c r="SZW62" s="393"/>
      <c r="SZX62" s="393"/>
      <c r="SZY62" s="393"/>
      <c r="SZZ62" s="393"/>
      <c r="TAA62" s="393"/>
      <c r="TAB62" s="393"/>
      <c r="TAC62" s="393"/>
      <c r="TAD62" s="393"/>
      <c r="TAE62" s="393"/>
      <c r="TAF62" s="393"/>
      <c r="TAG62" s="393"/>
      <c r="TAH62" s="393"/>
      <c r="TAI62" s="393"/>
      <c r="TAJ62" s="393"/>
      <c r="TAK62" s="393"/>
      <c r="TAL62" s="393"/>
      <c r="TAM62" s="393"/>
      <c r="TAN62" s="393"/>
      <c r="TAO62" s="393"/>
      <c r="TAP62" s="393"/>
      <c r="TAQ62" s="393"/>
      <c r="TAR62" s="393"/>
      <c r="TAS62" s="393"/>
      <c r="TAT62" s="393"/>
      <c r="TAU62" s="393"/>
      <c r="TAV62" s="393"/>
      <c r="TAW62" s="393"/>
      <c r="TAX62" s="393"/>
      <c r="TAY62" s="393"/>
      <c r="TAZ62" s="393"/>
      <c r="TBA62" s="393"/>
      <c r="TBB62" s="393"/>
      <c r="TBC62" s="393"/>
      <c r="TBD62" s="393"/>
      <c r="TBE62" s="393"/>
      <c r="TBF62" s="393"/>
      <c r="TBG62" s="393"/>
      <c r="TBH62" s="393"/>
      <c r="TBI62" s="393"/>
      <c r="TBJ62" s="393"/>
      <c r="TBK62" s="393"/>
      <c r="TBL62" s="393"/>
      <c r="TBM62" s="393"/>
      <c r="TBN62" s="393"/>
      <c r="TBO62" s="393"/>
      <c r="TBP62" s="393"/>
      <c r="TBQ62" s="393"/>
      <c r="TBR62" s="393"/>
      <c r="TBS62" s="393"/>
      <c r="TBT62" s="393"/>
      <c r="TBU62" s="393"/>
      <c r="TBV62" s="393"/>
      <c r="TBW62" s="393"/>
      <c r="TBX62" s="393"/>
      <c r="TBY62" s="393"/>
      <c r="TBZ62" s="393"/>
      <c r="TCA62" s="393"/>
      <c r="TCB62" s="393"/>
      <c r="TCC62" s="393"/>
      <c r="TCD62" s="393"/>
      <c r="TCE62" s="393"/>
      <c r="TCF62" s="393"/>
      <c r="TCG62" s="393"/>
      <c r="TCH62" s="393"/>
      <c r="TCI62" s="393"/>
      <c r="TCJ62" s="393"/>
      <c r="TCK62" s="393"/>
      <c r="TCL62" s="393"/>
      <c r="TCM62" s="393"/>
      <c r="TCN62" s="393"/>
      <c r="TCO62" s="393"/>
      <c r="TCP62" s="393"/>
      <c r="TCQ62" s="393"/>
      <c r="TCR62" s="393"/>
      <c r="TCS62" s="393"/>
      <c r="TCT62" s="393"/>
      <c r="TCU62" s="393"/>
      <c r="TCV62" s="393"/>
      <c r="TCW62" s="393"/>
      <c r="TCX62" s="393"/>
      <c r="TCY62" s="393"/>
      <c r="TCZ62" s="393"/>
      <c r="TDA62" s="393"/>
      <c r="TDB62" s="393"/>
      <c r="TDC62" s="393"/>
      <c r="TDD62" s="393"/>
      <c r="TDE62" s="393"/>
      <c r="TDF62" s="393"/>
      <c r="TDG62" s="393"/>
      <c r="TDH62" s="393"/>
      <c r="TDI62" s="393"/>
      <c r="TDJ62" s="393"/>
      <c r="TDK62" s="393"/>
      <c r="TDL62" s="393"/>
      <c r="TDM62" s="393"/>
      <c r="TDN62" s="393"/>
      <c r="TDO62" s="393"/>
      <c r="TDP62" s="393"/>
      <c r="TDQ62" s="393"/>
      <c r="TDR62" s="393"/>
      <c r="TDS62" s="393"/>
      <c r="TDT62" s="393"/>
      <c r="TDU62" s="393"/>
      <c r="TDV62" s="393"/>
      <c r="TDW62" s="393"/>
      <c r="TDX62" s="393"/>
      <c r="TDY62" s="393"/>
      <c r="TDZ62" s="393"/>
      <c r="TEA62" s="393"/>
      <c r="TEB62" s="393"/>
      <c r="TEC62" s="393"/>
      <c r="TED62" s="393"/>
      <c r="TEE62" s="393"/>
      <c r="TEF62" s="393"/>
      <c r="TEG62" s="393"/>
      <c r="TEH62" s="393"/>
      <c r="TEI62" s="393"/>
      <c r="TEJ62" s="393"/>
      <c r="TEK62" s="393"/>
      <c r="TEL62" s="393"/>
      <c r="TEM62" s="393"/>
      <c r="TEN62" s="393"/>
      <c r="TEO62" s="393"/>
      <c r="TEP62" s="393"/>
      <c r="TEQ62" s="393"/>
      <c r="TER62" s="393"/>
      <c r="TES62" s="393"/>
      <c r="TET62" s="393"/>
      <c r="TEU62" s="393"/>
      <c r="TEV62" s="393"/>
      <c r="TEW62" s="393"/>
      <c r="TEX62" s="393"/>
      <c r="TEY62" s="393"/>
      <c r="TEZ62" s="393"/>
      <c r="TFA62" s="393"/>
      <c r="TFB62" s="393"/>
      <c r="TFC62" s="393"/>
      <c r="TFD62" s="393"/>
      <c r="TFE62" s="393"/>
      <c r="TFF62" s="393"/>
      <c r="TFG62" s="393"/>
      <c r="TFH62" s="393"/>
      <c r="TFI62" s="393"/>
      <c r="TFJ62" s="393"/>
      <c r="TFK62" s="393"/>
      <c r="TFL62" s="393"/>
      <c r="TFM62" s="393"/>
      <c r="TFN62" s="393"/>
      <c r="TFO62" s="393"/>
      <c r="TFP62" s="393"/>
      <c r="TFQ62" s="393"/>
      <c r="TFR62" s="393"/>
      <c r="TFS62" s="393"/>
      <c r="TFT62" s="393"/>
      <c r="TFU62" s="393"/>
      <c r="TFV62" s="393"/>
      <c r="TFW62" s="393"/>
      <c r="TFX62" s="393"/>
      <c r="TFY62" s="393"/>
      <c r="TFZ62" s="393"/>
      <c r="TGA62" s="393"/>
      <c r="TGB62" s="393"/>
      <c r="TGC62" s="393"/>
      <c r="TGD62" s="393"/>
      <c r="TGE62" s="393"/>
      <c r="TGF62" s="393"/>
      <c r="TGG62" s="393"/>
      <c r="TGH62" s="393"/>
      <c r="TGI62" s="393"/>
      <c r="TGJ62" s="393"/>
      <c r="TGK62" s="393"/>
      <c r="TGL62" s="393"/>
      <c r="TGM62" s="393"/>
      <c r="TGN62" s="393"/>
      <c r="TGO62" s="393"/>
      <c r="TGP62" s="393"/>
      <c r="TGQ62" s="393"/>
      <c r="TGR62" s="393"/>
      <c r="TGS62" s="393"/>
      <c r="TGT62" s="393"/>
      <c r="TGU62" s="393"/>
      <c r="TGV62" s="393"/>
      <c r="TGW62" s="393"/>
      <c r="TGX62" s="393"/>
      <c r="TGY62" s="393"/>
      <c r="TGZ62" s="393"/>
      <c r="THA62" s="393"/>
      <c r="THB62" s="393"/>
      <c r="THC62" s="393"/>
      <c r="THD62" s="393"/>
      <c r="THE62" s="393"/>
      <c r="THF62" s="393"/>
      <c r="THG62" s="393"/>
      <c r="THH62" s="393"/>
      <c r="THI62" s="393"/>
      <c r="THJ62" s="393"/>
      <c r="THK62" s="393"/>
      <c r="THL62" s="393"/>
      <c r="THM62" s="393"/>
      <c r="THN62" s="393"/>
      <c r="THO62" s="393"/>
      <c r="THP62" s="393"/>
      <c r="THQ62" s="393"/>
      <c r="THR62" s="393"/>
      <c r="THS62" s="393"/>
      <c r="THT62" s="393"/>
      <c r="THU62" s="393"/>
      <c r="THV62" s="393"/>
      <c r="THW62" s="393"/>
      <c r="THX62" s="393"/>
      <c r="THY62" s="393"/>
      <c r="THZ62" s="393"/>
      <c r="TIA62" s="393"/>
      <c r="TIB62" s="393"/>
      <c r="TIC62" s="393"/>
      <c r="TID62" s="393"/>
      <c r="TIE62" s="393"/>
      <c r="TIF62" s="393"/>
      <c r="TIG62" s="393"/>
      <c r="TIH62" s="393"/>
      <c r="TII62" s="393"/>
      <c r="TIJ62" s="393"/>
      <c r="TIK62" s="393"/>
      <c r="TIL62" s="393"/>
      <c r="TIM62" s="393"/>
      <c r="TIN62" s="393"/>
      <c r="TIO62" s="393"/>
      <c r="TIP62" s="393"/>
      <c r="TIQ62" s="393"/>
      <c r="TIR62" s="393"/>
      <c r="TIS62" s="393"/>
      <c r="TIT62" s="393"/>
      <c r="TIU62" s="393"/>
      <c r="TIV62" s="393"/>
      <c r="TIW62" s="393"/>
      <c r="TIX62" s="393"/>
      <c r="TIY62" s="393"/>
      <c r="TIZ62" s="393"/>
      <c r="TJA62" s="393"/>
      <c r="TJB62" s="393"/>
      <c r="TJC62" s="393"/>
      <c r="TJD62" s="393"/>
      <c r="TJE62" s="393"/>
      <c r="TJF62" s="393"/>
      <c r="TJG62" s="393"/>
      <c r="TJH62" s="393"/>
      <c r="TJI62" s="393"/>
      <c r="TJJ62" s="393"/>
      <c r="TJK62" s="393"/>
      <c r="TJL62" s="393"/>
      <c r="TJM62" s="393"/>
      <c r="TJN62" s="393"/>
      <c r="TJO62" s="393"/>
      <c r="TJP62" s="393"/>
      <c r="TJQ62" s="393"/>
      <c r="TJR62" s="393"/>
      <c r="TJS62" s="393"/>
      <c r="TJT62" s="393"/>
      <c r="TJU62" s="393"/>
      <c r="TJV62" s="393"/>
      <c r="TJW62" s="393"/>
      <c r="TJX62" s="393"/>
      <c r="TJY62" s="393"/>
      <c r="TJZ62" s="393"/>
      <c r="TKA62" s="393"/>
      <c r="TKB62" s="393"/>
      <c r="TKC62" s="393"/>
      <c r="TKD62" s="393"/>
      <c r="TKE62" s="393"/>
      <c r="TKF62" s="393"/>
      <c r="TKG62" s="393"/>
      <c r="TKH62" s="393"/>
      <c r="TKI62" s="393"/>
      <c r="TKJ62" s="393"/>
      <c r="TKK62" s="393"/>
      <c r="TKL62" s="393"/>
      <c r="TKM62" s="393"/>
      <c r="TKN62" s="393"/>
      <c r="TKO62" s="393"/>
      <c r="TKP62" s="393"/>
      <c r="TKQ62" s="393"/>
      <c r="TKR62" s="393"/>
      <c r="TKS62" s="393"/>
      <c r="TKT62" s="393"/>
      <c r="TKU62" s="393"/>
      <c r="TKV62" s="393"/>
      <c r="TKW62" s="393"/>
      <c r="TKX62" s="393"/>
      <c r="TKY62" s="393"/>
      <c r="TKZ62" s="393"/>
      <c r="TLA62" s="393"/>
      <c r="TLB62" s="393"/>
      <c r="TLC62" s="393"/>
      <c r="TLD62" s="393"/>
      <c r="TLE62" s="393"/>
      <c r="TLF62" s="393"/>
      <c r="TLG62" s="393"/>
      <c r="TLH62" s="393"/>
      <c r="TLI62" s="393"/>
      <c r="TLJ62" s="393"/>
      <c r="TLK62" s="393"/>
      <c r="TLL62" s="393"/>
      <c r="TLM62" s="393"/>
      <c r="TLN62" s="393"/>
      <c r="TLO62" s="393"/>
      <c r="TLP62" s="393"/>
      <c r="TLQ62" s="393"/>
      <c r="TLR62" s="393"/>
      <c r="TLS62" s="393"/>
      <c r="TLT62" s="393"/>
      <c r="TLU62" s="393"/>
      <c r="TLV62" s="393"/>
      <c r="TLW62" s="393"/>
      <c r="TLX62" s="393"/>
      <c r="TLY62" s="393"/>
      <c r="TLZ62" s="393"/>
      <c r="TMA62" s="393"/>
      <c r="TMB62" s="393"/>
      <c r="TMC62" s="393"/>
      <c r="TMD62" s="393"/>
      <c r="TME62" s="393"/>
      <c r="TMF62" s="393"/>
      <c r="TMG62" s="393"/>
      <c r="TMH62" s="393"/>
      <c r="TMI62" s="393"/>
      <c r="TMJ62" s="393"/>
      <c r="TMK62" s="393"/>
      <c r="TML62" s="393"/>
      <c r="TMM62" s="393"/>
      <c r="TMN62" s="393"/>
      <c r="TMO62" s="393"/>
      <c r="TMP62" s="393"/>
      <c r="TMQ62" s="393"/>
      <c r="TMR62" s="393"/>
      <c r="TMS62" s="393"/>
      <c r="TMT62" s="393"/>
      <c r="TMU62" s="393"/>
      <c r="TMV62" s="393"/>
      <c r="TMW62" s="393"/>
      <c r="TMX62" s="393"/>
      <c r="TMY62" s="393"/>
      <c r="TMZ62" s="393"/>
      <c r="TNA62" s="393"/>
      <c r="TNB62" s="393"/>
      <c r="TNC62" s="393"/>
      <c r="TND62" s="393"/>
      <c r="TNE62" s="393"/>
      <c r="TNF62" s="393"/>
      <c r="TNG62" s="393"/>
      <c r="TNH62" s="393"/>
      <c r="TNI62" s="393"/>
      <c r="TNJ62" s="393"/>
      <c r="TNK62" s="393"/>
      <c r="TNL62" s="393"/>
      <c r="TNM62" s="393"/>
      <c r="TNN62" s="393"/>
      <c r="TNO62" s="393"/>
      <c r="TNP62" s="393"/>
      <c r="TNQ62" s="393"/>
      <c r="TNR62" s="393"/>
      <c r="TNS62" s="393"/>
      <c r="TNT62" s="393"/>
      <c r="TNU62" s="393"/>
      <c r="TNV62" s="393"/>
      <c r="TNW62" s="393"/>
      <c r="TNX62" s="393"/>
      <c r="TNY62" s="393"/>
      <c r="TNZ62" s="393"/>
      <c r="TOA62" s="393"/>
      <c r="TOB62" s="393"/>
      <c r="TOC62" s="393"/>
      <c r="TOD62" s="393"/>
      <c r="TOE62" s="393"/>
      <c r="TOF62" s="393"/>
      <c r="TOG62" s="393"/>
      <c r="TOH62" s="393"/>
      <c r="TOI62" s="393"/>
      <c r="TOJ62" s="393"/>
      <c r="TOK62" s="393"/>
      <c r="TOL62" s="393"/>
      <c r="TOM62" s="393"/>
      <c r="TON62" s="393"/>
      <c r="TOO62" s="393"/>
      <c r="TOP62" s="393"/>
      <c r="TOQ62" s="393"/>
      <c r="TOR62" s="393"/>
      <c r="TOS62" s="393"/>
      <c r="TOT62" s="393"/>
      <c r="TOU62" s="393"/>
      <c r="TOV62" s="393"/>
      <c r="TOW62" s="393"/>
      <c r="TOX62" s="393"/>
      <c r="TOY62" s="393"/>
      <c r="TOZ62" s="393"/>
      <c r="TPA62" s="393"/>
      <c r="TPB62" s="393"/>
      <c r="TPC62" s="393"/>
      <c r="TPD62" s="393"/>
      <c r="TPE62" s="393"/>
      <c r="TPF62" s="393"/>
      <c r="TPG62" s="393"/>
      <c r="TPH62" s="393"/>
      <c r="TPI62" s="393"/>
      <c r="TPJ62" s="393"/>
      <c r="TPK62" s="393"/>
      <c r="TPL62" s="393"/>
      <c r="TPM62" s="393"/>
      <c r="TPN62" s="393"/>
      <c r="TPO62" s="393"/>
      <c r="TPP62" s="393"/>
      <c r="TPQ62" s="393"/>
      <c r="TPR62" s="393"/>
      <c r="TPS62" s="393"/>
      <c r="TPT62" s="393"/>
      <c r="TPU62" s="393"/>
      <c r="TPV62" s="393"/>
      <c r="TPW62" s="393"/>
      <c r="TPX62" s="393"/>
      <c r="TPY62" s="393"/>
      <c r="TPZ62" s="393"/>
      <c r="TQA62" s="393"/>
      <c r="TQB62" s="393"/>
      <c r="TQC62" s="393"/>
      <c r="TQD62" s="393"/>
      <c r="TQE62" s="393"/>
      <c r="TQF62" s="393"/>
      <c r="TQG62" s="393"/>
      <c r="TQH62" s="393"/>
      <c r="TQI62" s="393"/>
      <c r="TQJ62" s="393"/>
      <c r="TQK62" s="393"/>
      <c r="TQL62" s="393"/>
      <c r="TQM62" s="393"/>
      <c r="TQN62" s="393"/>
      <c r="TQO62" s="393"/>
      <c r="TQP62" s="393"/>
      <c r="TQQ62" s="393"/>
      <c r="TQR62" s="393"/>
      <c r="TQS62" s="393"/>
      <c r="TQT62" s="393"/>
      <c r="TQU62" s="393"/>
      <c r="TQV62" s="393"/>
      <c r="TQW62" s="393"/>
      <c r="TQX62" s="393"/>
      <c r="TQY62" s="393"/>
      <c r="TQZ62" s="393"/>
      <c r="TRA62" s="393"/>
      <c r="TRB62" s="393"/>
      <c r="TRC62" s="393"/>
      <c r="TRD62" s="393"/>
      <c r="TRE62" s="393"/>
      <c r="TRF62" s="393"/>
      <c r="TRG62" s="393"/>
      <c r="TRH62" s="393"/>
      <c r="TRI62" s="393"/>
      <c r="TRJ62" s="393"/>
      <c r="TRK62" s="393"/>
      <c r="TRL62" s="393"/>
      <c r="TRM62" s="393"/>
      <c r="TRN62" s="393"/>
      <c r="TRO62" s="393"/>
      <c r="TRP62" s="393"/>
      <c r="TRQ62" s="393"/>
      <c r="TRR62" s="393"/>
      <c r="TRS62" s="393"/>
      <c r="TRT62" s="393"/>
      <c r="TRU62" s="393"/>
      <c r="TRV62" s="393"/>
      <c r="TRW62" s="393"/>
      <c r="TRX62" s="393"/>
      <c r="TRY62" s="393"/>
      <c r="TRZ62" s="393"/>
      <c r="TSA62" s="393"/>
      <c r="TSB62" s="393"/>
      <c r="TSC62" s="393"/>
      <c r="TSD62" s="393"/>
      <c r="TSE62" s="393"/>
      <c r="TSF62" s="393"/>
      <c r="TSG62" s="393"/>
      <c r="TSH62" s="393"/>
      <c r="TSI62" s="393"/>
      <c r="TSJ62" s="393"/>
      <c r="TSK62" s="393"/>
      <c r="TSL62" s="393"/>
      <c r="TSM62" s="393"/>
      <c r="TSN62" s="393"/>
      <c r="TSO62" s="393"/>
      <c r="TSP62" s="393"/>
      <c r="TSQ62" s="393"/>
      <c r="TSR62" s="393"/>
      <c r="TSS62" s="393"/>
      <c r="TST62" s="393"/>
      <c r="TSU62" s="393"/>
      <c r="TSV62" s="393"/>
      <c r="TSW62" s="393"/>
      <c r="TSX62" s="393"/>
      <c r="TSY62" s="393"/>
      <c r="TSZ62" s="393"/>
      <c r="TTA62" s="393"/>
      <c r="TTB62" s="393"/>
      <c r="TTC62" s="393"/>
      <c r="TTD62" s="393"/>
      <c r="TTE62" s="393"/>
      <c r="TTF62" s="393"/>
      <c r="TTG62" s="393"/>
      <c r="TTH62" s="393"/>
      <c r="TTI62" s="393"/>
      <c r="TTJ62" s="393"/>
      <c r="TTK62" s="393"/>
      <c r="TTL62" s="393"/>
      <c r="TTM62" s="393"/>
      <c r="TTN62" s="393"/>
      <c r="TTO62" s="393"/>
      <c r="TTP62" s="393"/>
      <c r="TTQ62" s="393"/>
      <c r="TTR62" s="393"/>
      <c r="TTS62" s="393"/>
      <c r="TTT62" s="393"/>
      <c r="TTU62" s="393"/>
      <c r="TTV62" s="393"/>
      <c r="TTW62" s="393"/>
      <c r="TTX62" s="393"/>
      <c r="TTY62" s="393"/>
      <c r="TTZ62" s="393"/>
      <c r="TUA62" s="393"/>
      <c r="TUB62" s="393"/>
      <c r="TUC62" s="393"/>
      <c r="TUD62" s="393"/>
      <c r="TUE62" s="393"/>
      <c r="TUF62" s="393"/>
      <c r="TUG62" s="393"/>
      <c r="TUH62" s="393"/>
      <c r="TUI62" s="393"/>
      <c r="TUJ62" s="393"/>
      <c r="TUK62" s="393"/>
      <c r="TUL62" s="393"/>
      <c r="TUM62" s="393"/>
      <c r="TUN62" s="393"/>
      <c r="TUO62" s="393"/>
      <c r="TUP62" s="393"/>
      <c r="TUQ62" s="393"/>
      <c r="TUR62" s="393"/>
      <c r="TUS62" s="393"/>
      <c r="TUT62" s="393"/>
      <c r="TUU62" s="393"/>
      <c r="TUV62" s="393"/>
      <c r="TUW62" s="393"/>
      <c r="TUX62" s="393"/>
      <c r="TUY62" s="393"/>
      <c r="TUZ62" s="393"/>
      <c r="TVA62" s="393"/>
      <c r="TVB62" s="393"/>
      <c r="TVC62" s="393"/>
      <c r="TVD62" s="393"/>
      <c r="TVE62" s="393"/>
      <c r="TVF62" s="393"/>
      <c r="TVG62" s="393"/>
      <c r="TVH62" s="393"/>
      <c r="TVI62" s="393"/>
      <c r="TVJ62" s="393"/>
      <c r="TVK62" s="393"/>
      <c r="TVL62" s="393"/>
      <c r="TVM62" s="393"/>
      <c r="TVN62" s="393"/>
      <c r="TVO62" s="393"/>
      <c r="TVP62" s="393"/>
      <c r="TVQ62" s="393"/>
      <c r="TVR62" s="393"/>
      <c r="TVS62" s="393"/>
      <c r="TVT62" s="393"/>
      <c r="TVU62" s="393"/>
      <c r="TVV62" s="393"/>
      <c r="TVW62" s="393"/>
      <c r="TVX62" s="393"/>
      <c r="TVY62" s="393"/>
      <c r="TVZ62" s="393"/>
      <c r="TWA62" s="393"/>
      <c r="TWB62" s="393"/>
      <c r="TWC62" s="393"/>
      <c r="TWD62" s="393"/>
      <c r="TWE62" s="393"/>
      <c r="TWF62" s="393"/>
      <c r="TWG62" s="393"/>
      <c r="TWH62" s="393"/>
      <c r="TWI62" s="393"/>
      <c r="TWJ62" s="393"/>
      <c r="TWK62" s="393"/>
      <c r="TWL62" s="393"/>
      <c r="TWM62" s="393"/>
      <c r="TWN62" s="393"/>
      <c r="TWO62" s="393"/>
      <c r="TWP62" s="393"/>
      <c r="TWQ62" s="393"/>
      <c r="TWR62" s="393"/>
      <c r="TWS62" s="393"/>
      <c r="TWT62" s="393"/>
      <c r="TWU62" s="393"/>
      <c r="TWV62" s="393"/>
      <c r="TWW62" s="393"/>
      <c r="TWX62" s="393"/>
      <c r="TWY62" s="393"/>
      <c r="TWZ62" s="393"/>
      <c r="TXA62" s="393"/>
      <c r="TXB62" s="393"/>
      <c r="TXC62" s="393"/>
      <c r="TXD62" s="393"/>
      <c r="TXE62" s="393"/>
      <c r="TXF62" s="393"/>
      <c r="TXG62" s="393"/>
      <c r="TXH62" s="393"/>
      <c r="TXI62" s="393"/>
      <c r="TXJ62" s="393"/>
      <c r="TXK62" s="393"/>
      <c r="TXL62" s="393"/>
      <c r="TXM62" s="393"/>
      <c r="TXN62" s="393"/>
      <c r="TXO62" s="393"/>
      <c r="TXP62" s="393"/>
      <c r="TXQ62" s="393"/>
      <c r="TXR62" s="393"/>
      <c r="TXS62" s="393"/>
      <c r="TXT62" s="393"/>
      <c r="TXU62" s="393"/>
      <c r="TXV62" s="393"/>
      <c r="TXW62" s="393"/>
      <c r="TXX62" s="393"/>
      <c r="TXY62" s="393"/>
      <c r="TXZ62" s="393"/>
      <c r="TYA62" s="393"/>
      <c r="TYB62" s="393"/>
      <c r="TYC62" s="393"/>
      <c r="TYD62" s="393"/>
      <c r="TYE62" s="393"/>
      <c r="TYF62" s="393"/>
      <c r="TYG62" s="393"/>
      <c r="TYH62" s="393"/>
      <c r="TYI62" s="393"/>
      <c r="TYJ62" s="393"/>
      <c r="TYK62" s="393"/>
      <c r="TYL62" s="393"/>
      <c r="TYM62" s="393"/>
      <c r="TYN62" s="393"/>
      <c r="TYO62" s="393"/>
      <c r="TYP62" s="393"/>
      <c r="TYQ62" s="393"/>
      <c r="TYR62" s="393"/>
      <c r="TYS62" s="393"/>
      <c r="TYT62" s="393"/>
      <c r="TYU62" s="393"/>
      <c r="TYV62" s="393"/>
      <c r="TYW62" s="393"/>
      <c r="TYX62" s="393"/>
      <c r="TYY62" s="393"/>
      <c r="TYZ62" s="393"/>
      <c r="TZA62" s="393"/>
      <c r="TZB62" s="393"/>
      <c r="TZC62" s="393"/>
      <c r="TZD62" s="393"/>
      <c r="TZE62" s="393"/>
      <c r="TZF62" s="393"/>
      <c r="TZG62" s="393"/>
      <c r="TZH62" s="393"/>
      <c r="TZI62" s="393"/>
      <c r="TZJ62" s="393"/>
      <c r="TZK62" s="393"/>
      <c r="TZL62" s="393"/>
      <c r="TZM62" s="393"/>
      <c r="TZN62" s="393"/>
      <c r="TZO62" s="393"/>
      <c r="TZP62" s="393"/>
      <c r="TZQ62" s="393"/>
      <c r="TZR62" s="393"/>
      <c r="TZS62" s="393"/>
      <c r="TZT62" s="393"/>
      <c r="TZU62" s="393"/>
      <c r="TZV62" s="393"/>
      <c r="TZW62" s="393"/>
      <c r="TZX62" s="393"/>
      <c r="TZY62" s="393"/>
      <c r="TZZ62" s="393"/>
      <c r="UAA62" s="393"/>
      <c r="UAB62" s="393"/>
      <c r="UAC62" s="393"/>
      <c r="UAD62" s="393"/>
      <c r="UAE62" s="393"/>
      <c r="UAF62" s="393"/>
      <c r="UAG62" s="393"/>
      <c r="UAH62" s="393"/>
      <c r="UAI62" s="393"/>
      <c r="UAJ62" s="393"/>
      <c r="UAK62" s="393"/>
      <c r="UAL62" s="393"/>
      <c r="UAM62" s="393"/>
      <c r="UAN62" s="393"/>
      <c r="UAO62" s="393"/>
      <c r="UAP62" s="393"/>
      <c r="UAQ62" s="393"/>
      <c r="UAR62" s="393"/>
      <c r="UAS62" s="393"/>
      <c r="UAT62" s="393"/>
      <c r="UAU62" s="393"/>
      <c r="UAV62" s="393"/>
      <c r="UAW62" s="393"/>
      <c r="UAX62" s="393"/>
      <c r="UAY62" s="393"/>
      <c r="UAZ62" s="393"/>
      <c r="UBA62" s="393"/>
      <c r="UBB62" s="393"/>
      <c r="UBC62" s="393"/>
      <c r="UBD62" s="393"/>
      <c r="UBE62" s="393"/>
      <c r="UBF62" s="393"/>
      <c r="UBG62" s="393"/>
      <c r="UBH62" s="393"/>
      <c r="UBI62" s="393"/>
      <c r="UBJ62" s="393"/>
      <c r="UBK62" s="393"/>
      <c r="UBL62" s="393"/>
      <c r="UBM62" s="393"/>
      <c r="UBN62" s="393"/>
      <c r="UBO62" s="393"/>
      <c r="UBP62" s="393"/>
      <c r="UBQ62" s="393"/>
      <c r="UBR62" s="393"/>
      <c r="UBS62" s="393"/>
      <c r="UBT62" s="393"/>
      <c r="UBU62" s="393"/>
      <c r="UBV62" s="393"/>
      <c r="UBW62" s="393"/>
      <c r="UBX62" s="393"/>
      <c r="UBY62" s="393"/>
      <c r="UBZ62" s="393"/>
      <c r="UCA62" s="393"/>
      <c r="UCB62" s="393"/>
      <c r="UCC62" s="393"/>
      <c r="UCD62" s="393"/>
      <c r="UCE62" s="393"/>
      <c r="UCF62" s="393"/>
      <c r="UCG62" s="393"/>
      <c r="UCH62" s="393"/>
      <c r="UCI62" s="393"/>
      <c r="UCJ62" s="393"/>
      <c r="UCK62" s="393"/>
      <c r="UCL62" s="393"/>
      <c r="UCM62" s="393"/>
      <c r="UCN62" s="393"/>
      <c r="UCO62" s="393"/>
      <c r="UCP62" s="393"/>
      <c r="UCQ62" s="393"/>
      <c r="UCR62" s="393"/>
      <c r="UCS62" s="393"/>
      <c r="UCT62" s="393"/>
      <c r="UCU62" s="393"/>
      <c r="UCV62" s="393"/>
      <c r="UCW62" s="393"/>
      <c r="UCX62" s="393"/>
      <c r="UCY62" s="393"/>
      <c r="UCZ62" s="393"/>
      <c r="UDA62" s="393"/>
      <c r="UDB62" s="393"/>
      <c r="UDC62" s="393"/>
      <c r="UDD62" s="393"/>
      <c r="UDE62" s="393"/>
      <c r="UDF62" s="393"/>
      <c r="UDG62" s="393"/>
      <c r="UDH62" s="393"/>
      <c r="UDI62" s="393"/>
      <c r="UDJ62" s="393"/>
      <c r="UDK62" s="393"/>
      <c r="UDL62" s="393"/>
      <c r="UDM62" s="393"/>
      <c r="UDN62" s="393"/>
      <c r="UDO62" s="393"/>
      <c r="UDP62" s="393"/>
      <c r="UDQ62" s="393"/>
      <c r="UDR62" s="393"/>
      <c r="UDS62" s="393"/>
      <c r="UDT62" s="393"/>
      <c r="UDU62" s="393"/>
      <c r="UDV62" s="393"/>
      <c r="UDW62" s="393"/>
      <c r="UDX62" s="393"/>
      <c r="UDY62" s="393"/>
      <c r="UDZ62" s="393"/>
      <c r="UEA62" s="393"/>
      <c r="UEB62" s="393"/>
      <c r="UEC62" s="393"/>
      <c r="UED62" s="393"/>
      <c r="UEE62" s="393"/>
      <c r="UEF62" s="393"/>
      <c r="UEG62" s="393"/>
      <c r="UEH62" s="393"/>
      <c r="UEI62" s="393"/>
      <c r="UEJ62" s="393"/>
      <c r="UEK62" s="393"/>
      <c r="UEL62" s="393"/>
      <c r="UEM62" s="393"/>
      <c r="UEN62" s="393"/>
      <c r="UEO62" s="393"/>
      <c r="UEP62" s="393"/>
      <c r="UEQ62" s="393"/>
      <c r="UER62" s="393"/>
      <c r="UES62" s="393"/>
      <c r="UET62" s="393"/>
      <c r="UEU62" s="393"/>
      <c r="UEV62" s="393"/>
      <c r="UEW62" s="393"/>
      <c r="UEX62" s="393"/>
      <c r="UEY62" s="393"/>
      <c r="UEZ62" s="393"/>
      <c r="UFA62" s="393"/>
      <c r="UFB62" s="393"/>
      <c r="UFC62" s="393"/>
      <c r="UFD62" s="393"/>
      <c r="UFE62" s="393"/>
      <c r="UFF62" s="393"/>
      <c r="UFG62" s="393"/>
      <c r="UFH62" s="393"/>
      <c r="UFI62" s="393"/>
      <c r="UFJ62" s="393"/>
      <c r="UFK62" s="393"/>
      <c r="UFL62" s="393"/>
      <c r="UFM62" s="393"/>
      <c r="UFN62" s="393"/>
      <c r="UFO62" s="393"/>
      <c r="UFP62" s="393"/>
      <c r="UFQ62" s="393"/>
      <c r="UFR62" s="393"/>
      <c r="UFS62" s="393"/>
      <c r="UFT62" s="393"/>
      <c r="UFU62" s="393"/>
      <c r="UFV62" s="393"/>
      <c r="UFW62" s="393"/>
      <c r="UFX62" s="393"/>
      <c r="UFY62" s="393"/>
      <c r="UFZ62" s="393"/>
      <c r="UGA62" s="393"/>
      <c r="UGB62" s="393"/>
      <c r="UGC62" s="393"/>
      <c r="UGD62" s="393"/>
      <c r="UGE62" s="393"/>
      <c r="UGF62" s="393"/>
      <c r="UGG62" s="393"/>
      <c r="UGH62" s="393"/>
      <c r="UGI62" s="393"/>
      <c r="UGJ62" s="393"/>
      <c r="UGK62" s="393"/>
      <c r="UGL62" s="393"/>
      <c r="UGM62" s="393"/>
      <c r="UGN62" s="393"/>
      <c r="UGO62" s="393"/>
      <c r="UGP62" s="393"/>
      <c r="UGQ62" s="393"/>
      <c r="UGR62" s="393"/>
      <c r="UGS62" s="393"/>
      <c r="UGT62" s="393"/>
      <c r="UGU62" s="393"/>
      <c r="UGV62" s="393"/>
      <c r="UGW62" s="393"/>
      <c r="UGX62" s="393"/>
      <c r="UGY62" s="393"/>
      <c r="UGZ62" s="393"/>
      <c r="UHA62" s="393"/>
      <c r="UHB62" s="393"/>
      <c r="UHC62" s="393"/>
      <c r="UHD62" s="393"/>
      <c r="UHE62" s="393"/>
      <c r="UHF62" s="393"/>
      <c r="UHG62" s="393"/>
      <c r="UHH62" s="393"/>
      <c r="UHI62" s="393"/>
      <c r="UHJ62" s="393"/>
      <c r="UHK62" s="393"/>
      <c r="UHL62" s="393"/>
      <c r="UHM62" s="393"/>
      <c r="UHN62" s="393"/>
      <c r="UHO62" s="393"/>
      <c r="UHP62" s="393"/>
      <c r="UHQ62" s="393"/>
      <c r="UHR62" s="393"/>
      <c r="UHS62" s="393"/>
      <c r="UHT62" s="393"/>
      <c r="UHU62" s="393"/>
      <c r="UHV62" s="393"/>
      <c r="UHW62" s="393"/>
      <c r="UHX62" s="393"/>
      <c r="UHY62" s="393"/>
      <c r="UHZ62" s="393"/>
      <c r="UIA62" s="393"/>
      <c r="UIB62" s="393"/>
      <c r="UIC62" s="393"/>
      <c r="UID62" s="393"/>
      <c r="UIE62" s="393"/>
      <c r="UIF62" s="393"/>
      <c r="UIG62" s="393"/>
      <c r="UIH62" s="393"/>
      <c r="UII62" s="393"/>
      <c r="UIJ62" s="393"/>
      <c r="UIK62" s="393"/>
      <c r="UIL62" s="393"/>
      <c r="UIM62" s="393"/>
      <c r="UIN62" s="393"/>
      <c r="UIO62" s="393"/>
      <c r="UIP62" s="393"/>
      <c r="UIQ62" s="393"/>
      <c r="UIR62" s="393"/>
      <c r="UIS62" s="393"/>
      <c r="UIT62" s="393"/>
      <c r="UIU62" s="393"/>
      <c r="UIV62" s="393"/>
      <c r="UIW62" s="393"/>
      <c r="UIX62" s="393"/>
      <c r="UIY62" s="393"/>
      <c r="UIZ62" s="393"/>
      <c r="UJA62" s="393"/>
      <c r="UJB62" s="393"/>
      <c r="UJC62" s="393"/>
      <c r="UJD62" s="393"/>
      <c r="UJE62" s="393"/>
      <c r="UJF62" s="393"/>
      <c r="UJG62" s="393"/>
      <c r="UJH62" s="393"/>
      <c r="UJI62" s="393"/>
      <c r="UJJ62" s="393"/>
      <c r="UJK62" s="393"/>
      <c r="UJL62" s="393"/>
      <c r="UJM62" s="393"/>
      <c r="UJN62" s="393"/>
      <c r="UJO62" s="393"/>
      <c r="UJP62" s="393"/>
      <c r="UJQ62" s="393"/>
      <c r="UJR62" s="393"/>
      <c r="UJS62" s="393"/>
      <c r="UJT62" s="393"/>
      <c r="UJU62" s="393"/>
      <c r="UJV62" s="393"/>
      <c r="UJW62" s="393"/>
      <c r="UJX62" s="393"/>
      <c r="UJY62" s="393"/>
      <c r="UJZ62" s="393"/>
      <c r="UKA62" s="393"/>
      <c r="UKB62" s="393"/>
      <c r="UKC62" s="393"/>
      <c r="UKD62" s="393"/>
      <c r="UKE62" s="393"/>
      <c r="UKF62" s="393"/>
      <c r="UKG62" s="393"/>
      <c r="UKH62" s="393"/>
      <c r="UKI62" s="393"/>
      <c r="UKJ62" s="393"/>
      <c r="UKK62" s="393"/>
      <c r="UKL62" s="393"/>
      <c r="UKM62" s="393"/>
      <c r="UKN62" s="393"/>
      <c r="UKO62" s="393"/>
      <c r="UKP62" s="393"/>
      <c r="UKQ62" s="393"/>
      <c r="UKR62" s="393"/>
      <c r="UKS62" s="393"/>
      <c r="UKT62" s="393"/>
      <c r="UKU62" s="393"/>
      <c r="UKV62" s="393"/>
      <c r="UKW62" s="393"/>
      <c r="UKX62" s="393"/>
      <c r="UKY62" s="393"/>
      <c r="UKZ62" s="393"/>
      <c r="ULA62" s="393"/>
      <c r="ULB62" s="393"/>
      <c r="ULC62" s="393"/>
      <c r="ULD62" s="393"/>
      <c r="ULE62" s="393"/>
      <c r="ULF62" s="393"/>
      <c r="ULG62" s="393"/>
      <c r="ULH62" s="393"/>
      <c r="ULI62" s="393"/>
      <c r="ULJ62" s="393"/>
      <c r="ULK62" s="393"/>
      <c r="ULL62" s="393"/>
      <c r="ULM62" s="393"/>
      <c r="ULN62" s="393"/>
      <c r="ULO62" s="393"/>
      <c r="ULP62" s="393"/>
      <c r="ULQ62" s="393"/>
      <c r="ULR62" s="393"/>
      <c r="ULS62" s="393"/>
      <c r="ULT62" s="393"/>
      <c r="ULU62" s="393"/>
      <c r="ULV62" s="393"/>
      <c r="ULW62" s="393"/>
      <c r="ULX62" s="393"/>
      <c r="ULY62" s="393"/>
      <c r="ULZ62" s="393"/>
      <c r="UMA62" s="393"/>
      <c r="UMB62" s="393"/>
      <c r="UMC62" s="393"/>
      <c r="UMD62" s="393"/>
      <c r="UME62" s="393"/>
      <c r="UMF62" s="393"/>
      <c r="UMG62" s="393"/>
      <c r="UMH62" s="393"/>
      <c r="UMI62" s="393"/>
      <c r="UMJ62" s="393"/>
      <c r="UMK62" s="393"/>
      <c r="UML62" s="393"/>
      <c r="UMM62" s="393"/>
      <c r="UMN62" s="393"/>
      <c r="UMO62" s="393"/>
      <c r="UMP62" s="393"/>
      <c r="UMQ62" s="393"/>
      <c r="UMR62" s="393"/>
      <c r="UMS62" s="393"/>
      <c r="UMT62" s="393"/>
      <c r="UMU62" s="393"/>
      <c r="UMV62" s="393"/>
      <c r="UMW62" s="393"/>
      <c r="UMX62" s="393"/>
      <c r="UMY62" s="393"/>
      <c r="UMZ62" s="393"/>
      <c r="UNA62" s="393"/>
      <c r="UNB62" s="393"/>
      <c r="UNC62" s="393"/>
      <c r="UND62" s="393"/>
      <c r="UNE62" s="393"/>
      <c r="UNF62" s="393"/>
      <c r="UNG62" s="393"/>
      <c r="UNH62" s="393"/>
      <c r="UNI62" s="393"/>
      <c r="UNJ62" s="393"/>
      <c r="UNK62" s="393"/>
      <c r="UNL62" s="393"/>
      <c r="UNM62" s="393"/>
      <c r="UNN62" s="393"/>
      <c r="UNO62" s="393"/>
      <c r="UNP62" s="393"/>
      <c r="UNQ62" s="393"/>
      <c r="UNR62" s="393"/>
      <c r="UNS62" s="393"/>
      <c r="UNT62" s="393"/>
      <c r="UNU62" s="393"/>
      <c r="UNV62" s="393"/>
      <c r="UNW62" s="393"/>
      <c r="UNX62" s="393"/>
      <c r="UNY62" s="393"/>
      <c r="UNZ62" s="393"/>
      <c r="UOA62" s="393"/>
      <c r="UOB62" s="393"/>
      <c r="UOC62" s="393"/>
      <c r="UOD62" s="393"/>
      <c r="UOE62" s="393"/>
      <c r="UOF62" s="393"/>
      <c r="UOG62" s="393"/>
      <c r="UOH62" s="393"/>
      <c r="UOI62" s="393"/>
      <c r="UOJ62" s="393"/>
      <c r="UOK62" s="393"/>
      <c r="UOL62" s="393"/>
      <c r="UOM62" s="393"/>
      <c r="UON62" s="393"/>
      <c r="UOO62" s="393"/>
      <c r="UOP62" s="393"/>
      <c r="UOQ62" s="393"/>
      <c r="UOR62" s="393"/>
      <c r="UOS62" s="393"/>
      <c r="UOT62" s="393"/>
      <c r="UOU62" s="393"/>
      <c r="UOV62" s="393"/>
      <c r="UOW62" s="393"/>
      <c r="UOX62" s="393"/>
      <c r="UOY62" s="393"/>
      <c r="UOZ62" s="393"/>
      <c r="UPA62" s="393"/>
      <c r="UPB62" s="393"/>
      <c r="UPC62" s="393"/>
      <c r="UPD62" s="393"/>
      <c r="UPE62" s="393"/>
      <c r="UPF62" s="393"/>
      <c r="UPG62" s="393"/>
      <c r="UPH62" s="393"/>
      <c r="UPI62" s="393"/>
      <c r="UPJ62" s="393"/>
      <c r="UPK62" s="393"/>
      <c r="UPL62" s="393"/>
      <c r="UPM62" s="393"/>
      <c r="UPN62" s="393"/>
      <c r="UPO62" s="393"/>
      <c r="UPP62" s="393"/>
      <c r="UPQ62" s="393"/>
      <c r="UPR62" s="393"/>
      <c r="UPS62" s="393"/>
      <c r="UPT62" s="393"/>
      <c r="UPU62" s="393"/>
      <c r="UPV62" s="393"/>
      <c r="UPW62" s="393"/>
      <c r="UPX62" s="393"/>
      <c r="UPY62" s="393"/>
      <c r="UPZ62" s="393"/>
      <c r="UQA62" s="393"/>
      <c r="UQB62" s="393"/>
      <c r="UQC62" s="393"/>
      <c r="UQD62" s="393"/>
      <c r="UQE62" s="393"/>
      <c r="UQF62" s="393"/>
      <c r="UQG62" s="393"/>
      <c r="UQH62" s="393"/>
      <c r="UQI62" s="393"/>
      <c r="UQJ62" s="393"/>
      <c r="UQK62" s="393"/>
      <c r="UQL62" s="393"/>
      <c r="UQM62" s="393"/>
      <c r="UQN62" s="393"/>
      <c r="UQO62" s="393"/>
      <c r="UQP62" s="393"/>
      <c r="UQQ62" s="393"/>
      <c r="UQR62" s="393"/>
      <c r="UQS62" s="393"/>
      <c r="UQT62" s="393"/>
      <c r="UQU62" s="393"/>
      <c r="UQV62" s="393"/>
      <c r="UQW62" s="393"/>
      <c r="UQX62" s="393"/>
      <c r="UQY62" s="393"/>
      <c r="UQZ62" s="393"/>
      <c r="URA62" s="393"/>
      <c r="URB62" s="393"/>
      <c r="URC62" s="393"/>
      <c r="URD62" s="393"/>
      <c r="URE62" s="393"/>
      <c r="URF62" s="393"/>
      <c r="URG62" s="393"/>
      <c r="URH62" s="393"/>
      <c r="URI62" s="393"/>
      <c r="URJ62" s="393"/>
      <c r="URK62" s="393"/>
      <c r="URL62" s="393"/>
      <c r="URM62" s="393"/>
      <c r="URN62" s="393"/>
      <c r="URO62" s="393"/>
      <c r="URP62" s="393"/>
      <c r="URQ62" s="393"/>
      <c r="URR62" s="393"/>
      <c r="URS62" s="393"/>
      <c r="URT62" s="393"/>
      <c r="URU62" s="393"/>
      <c r="URV62" s="393"/>
      <c r="URW62" s="393"/>
      <c r="URX62" s="393"/>
      <c r="URY62" s="393"/>
      <c r="URZ62" s="393"/>
      <c r="USA62" s="393"/>
      <c r="USB62" s="393"/>
      <c r="USC62" s="393"/>
      <c r="USD62" s="393"/>
      <c r="USE62" s="393"/>
      <c r="USF62" s="393"/>
      <c r="USG62" s="393"/>
      <c r="USH62" s="393"/>
      <c r="USI62" s="393"/>
      <c r="USJ62" s="393"/>
      <c r="USK62" s="393"/>
      <c r="USL62" s="393"/>
      <c r="USM62" s="393"/>
      <c r="USN62" s="393"/>
      <c r="USO62" s="393"/>
      <c r="USP62" s="393"/>
      <c r="USQ62" s="393"/>
      <c r="USR62" s="393"/>
      <c r="USS62" s="393"/>
      <c r="UST62" s="393"/>
      <c r="USU62" s="393"/>
      <c r="USV62" s="393"/>
      <c r="USW62" s="393"/>
      <c r="USX62" s="393"/>
      <c r="USY62" s="393"/>
      <c r="USZ62" s="393"/>
      <c r="UTA62" s="393"/>
      <c r="UTB62" s="393"/>
      <c r="UTC62" s="393"/>
      <c r="UTD62" s="393"/>
      <c r="UTE62" s="393"/>
      <c r="UTF62" s="393"/>
      <c r="UTG62" s="393"/>
      <c r="UTH62" s="393"/>
      <c r="UTI62" s="393"/>
      <c r="UTJ62" s="393"/>
      <c r="UTK62" s="393"/>
      <c r="UTL62" s="393"/>
      <c r="UTM62" s="393"/>
      <c r="UTN62" s="393"/>
      <c r="UTO62" s="393"/>
      <c r="UTP62" s="393"/>
      <c r="UTQ62" s="393"/>
      <c r="UTR62" s="393"/>
      <c r="UTS62" s="393"/>
      <c r="UTT62" s="393"/>
      <c r="UTU62" s="393"/>
      <c r="UTV62" s="393"/>
      <c r="UTW62" s="393"/>
      <c r="UTX62" s="393"/>
      <c r="UTY62" s="393"/>
      <c r="UTZ62" s="393"/>
      <c r="UUA62" s="393"/>
      <c r="UUB62" s="393"/>
      <c r="UUC62" s="393"/>
      <c r="UUD62" s="393"/>
      <c r="UUE62" s="393"/>
      <c r="UUF62" s="393"/>
      <c r="UUG62" s="393"/>
      <c r="UUH62" s="393"/>
      <c r="UUI62" s="393"/>
      <c r="UUJ62" s="393"/>
      <c r="UUK62" s="393"/>
      <c r="UUL62" s="393"/>
      <c r="UUM62" s="393"/>
      <c r="UUN62" s="393"/>
      <c r="UUO62" s="393"/>
      <c r="UUP62" s="393"/>
      <c r="UUQ62" s="393"/>
      <c r="UUR62" s="393"/>
      <c r="UUS62" s="393"/>
      <c r="UUT62" s="393"/>
      <c r="UUU62" s="393"/>
      <c r="UUV62" s="393"/>
      <c r="UUW62" s="393"/>
      <c r="UUX62" s="393"/>
      <c r="UUY62" s="393"/>
      <c r="UUZ62" s="393"/>
      <c r="UVA62" s="393"/>
      <c r="UVB62" s="393"/>
      <c r="UVC62" s="393"/>
      <c r="UVD62" s="393"/>
      <c r="UVE62" s="393"/>
      <c r="UVF62" s="393"/>
      <c r="UVG62" s="393"/>
      <c r="UVH62" s="393"/>
      <c r="UVI62" s="393"/>
      <c r="UVJ62" s="393"/>
      <c r="UVK62" s="393"/>
      <c r="UVL62" s="393"/>
      <c r="UVM62" s="393"/>
      <c r="UVN62" s="393"/>
      <c r="UVO62" s="393"/>
      <c r="UVP62" s="393"/>
      <c r="UVQ62" s="393"/>
      <c r="UVR62" s="393"/>
      <c r="UVS62" s="393"/>
      <c r="UVT62" s="393"/>
      <c r="UVU62" s="393"/>
      <c r="UVV62" s="393"/>
      <c r="UVW62" s="393"/>
      <c r="UVX62" s="393"/>
      <c r="UVY62" s="393"/>
      <c r="UVZ62" s="393"/>
      <c r="UWA62" s="393"/>
      <c r="UWB62" s="393"/>
      <c r="UWC62" s="393"/>
      <c r="UWD62" s="393"/>
      <c r="UWE62" s="393"/>
      <c r="UWF62" s="393"/>
      <c r="UWG62" s="393"/>
      <c r="UWH62" s="393"/>
      <c r="UWI62" s="393"/>
      <c r="UWJ62" s="393"/>
      <c r="UWK62" s="393"/>
      <c r="UWL62" s="393"/>
      <c r="UWM62" s="393"/>
      <c r="UWN62" s="393"/>
      <c r="UWO62" s="393"/>
      <c r="UWP62" s="393"/>
      <c r="UWQ62" s="393"/>
      <c r="UWR62" s="393"/>
      <c r="UWS62" s="393"/>
      <c r="UWT62" s="393"/>
      <c r="UWU62" s="393"/>
      <c r="UWV62" s="393"/>
      <c r="UWW62" s="393"/>
      <c r="UWX62" s="393"/>
      <c r="UWY62" s="393"/>
      <c r="UWZ62" s="393"/>
      <c r="UXA62" s="393"/>
      <c r="UXB62" s="393"/>
      <c r="UXC62" s="393"/>
      <c r="UXD62" s="393"/>
      <c r="UXE62" s="393"/>
      <c r="UXF62" s="393"/>
      <c r="UXG62" s="393"/>
      <c r="UXH62" s="393"/>
      <c r="UXI62" s="393"/>
      <c r="UXJ62" s="393"/>
      <c r="UXK62" s="393"/>
      <c r="UXL62" s="393"/>
      <c r="UXM62" s="393"/>
      <c r="UXN62" s="393"/>
      <c r="UXO62" s="393"/>
      <c r="UXP62" s="393"/>
      <c r="UXQ62" s="393"/>
      <c r="UXR62" s="393"/>
      <c r="UXS62" s="393"/>
      <c r="UXT62" s="393"/>
      <c r="UXU62" s="393"/>
      <c r="UXV62" s="393"/>
      <c r="UXW62" s="393"/>
      <c r="UXX62" s="393"/>
      <c r="UXY62" s="393"/>
      <c r="UXZ62" s="393"/>
      <c r="UYA62" s="393"/>
      <c r="UYB62" s="393"/>
      <c r="UYC62" s="393"/>
      <c r="UYD62" s="393"/>
      <c r="UYE62" s="393"/>
      <c r="UYF62" s="393"/>
      <c r="UYG62" s="393"/>
      <c r="UYH62" s="393"/>
      <c r="UYI62" s="393"/>
      <c r="UYJ62" s="393"/>
      <c r="UYK62" s="393"/>
      <c r="UYL62" s="393"/>
      <c r="UYM62" s="393"/>
      <c r="UYN62" s="393"/>
      <c r="UYO62" s="393"/>
      <c r="UYP62" s="393"/>
      <c r="UYQ62" s="393"/>
      <c r="UYR62" s="393"/>
      <c r="UYS62" s="393"/>
      <c r="UYT62" s="393"/>
      <c r="UYU62" s="393"/>
      <c r="UYV62" s="393"/>
      <c r="UYW62" s="393"/>
      <c r="UYX62" s="393"/>
      <c r="UYY62" s="393"/>
      <c r="UYZ62" s="393"/>
      <c r="UZA62" s="393"/>
      <c r="UZB62" s="393"/>
      <c r="UZC62" s="393"/>
      <c r="UZD62" s="393"/>
      <c r="UZE62" s="393"/>
      <c r="UZF62" s="393"/>
      <c r="UZG62" s="393"/>
      <c r="UZH62" s="393"/>
      <c r="UZI62" s="393"/>
      <c r="UZJ62" s="393"/>
      <c r="UZK62" s="393"/>
      <c r="UZL62" s="393"/>
      <c r="UZM62" s="393"/>
      <c r="UZN62" s="393"/>
      <c r="UZO62" s="393"/>
      <c r="UZP62" s="393"/>
      <c r="UZQ62" s="393"/>
      <c r="UZR62" s="393"/>
      <c r="UZS62" s="393"/>
      <c r="UZT62" s="393"/>
      <c r="UZU62" s="393"/>
      <c r="UZV62" s="393"/>
      <c r="UZW62" s="393"/>
      <c r="UZX62" s="393"/>
      <c r="UZY62" s="393"/>
      <c r="UZZ62" s="393"/>
      <c r="VAA62" s="393"/>
      <c r="VAB62" s="393"/>
      <c r="VAC62" s="393"/>
      <c r="VAD62" s="393"/>
      <c r="VAE62" s="393"/>
      <c r="VAF62" s="393"/>
      <c r="VAG62" s="393"/>
      <c r="VAH62" s="393"/>
      <c r="VAI62" s="393"/>
      <c r="VAJ62" s="393"/>
      <c r="VAK62" s="393"/>
      <c r="VAL62" s="393"/>
      <c r="VAM62" s="393"/>
      <c r="VAN62" s="393"/>
      <c r="VAO62" s="393"/>
      <c r="VAP62" s="393"/>
      <c r="VAQ62" s="393"/>
      <c r="VAR62" s="393"/>
      <c r="VAS62" s="393"/>
      <c r="VAT62" s="393"/>
      <c r="VAU62" s="393"/>
      <c r="VAV62" s="393"/>
      <c r="VAW62" s="393"/>
      <c r="VAX62" s="393"/>
      <c r="VAY62" s="393"/>
      <c r="VAZ62" s="393"/>
      <c r="VBA62" s="393"/>
      <c r="VBB62" s="393"/>
      <c r="VBC62" s="393"/>
      <c r="VBD62" s="393"/>
      <c r="VBE62" s="393"/>
      <c r="VBF62" s="393"/>
      <c r="VBG62" s="393"/>
      <c r="VBH62" s="393"/>
      <c r="VBI62" s="393"/>
      <c r="VBJ62" s="393"/>
      <c r="VBK62" s="393"/>
      <c r="VBL62" s="393"/>
      <c r="VBM62" s="393"/>
      <c r="VBN62" s="393"/>
      <c r="VBO62" s="393"/>
      <c r="VBP62" s="393"/>
      <c r="VBQ62" s="393"/>
      <c r="VBR62" s="393"/>
      <c r="VBS62" s="393"/>
      <c r="VBT62" s="393"/>
      <c r="VBU62" s="393"/>
      <c r="VBV62" s="393"/>
      <c r="VBW62" s="393"/>
      <c r="VBX62" s="393"/>
      <c r="VBY62" s="393"/>
      <c r="VBZ62" s="393"/>
      <c r="VCA62" s="393"/>
      <c r="VCB62" s="393"/>
      <c r="VCC62" s="393"/>
      <c r="VCD62" s="393"/>
      <c r="VCE62" s="393"/>
      <c r="VCF62" s="393"/>
      <c r="VCG62" s="393"/>
      <c r="VCH62" s="393"/>
      <c r="VCI62" s="393"/>
      <c r="VCJ62" s="393"/>
      <c r="VCK62" s="393"/>
      <c r="VCL62" s="393"/>
      <c r="VCM62" s="393"/>
      <c r="VCN62" s="393"/>
      <c r="VCO62" s="393"/>
      <c r="VCP62" s="393"/>
      <c r="VCQ62" s="393"/>
      <c r="VCR62" s="393"/>
      <c r="VCS62" s="393"/>
      <c r="VCT62" s="393"/>
      <c r="VCU62" s="393"/>
      <c r="VCV62" s="393"/>
      <c r="VCW62" s="393"/>
      <c r="VCX62" s="393"/>
      <c r="VCY62" s="393"/>
      <c r="VCZ62" s="393"/>
      <c r="VDA62" s="393"/>
      <c r="VDB62" s="393"/>
      <c r="VDC62" s="393"/>
      <c r="VDD62" s="393"/>
      <c r="VDE62" s="393"/>
      <c r="VDF62" s="393"/>
      <c r="VDG62" s="393"/>
      <c r="VDH62" s="393"/>
      <c r="VDI62" s="393"/>
      <c r="VDJ62" s="393"/>
      <c r="VDK62" s="393"/>
      <c r="VDL62" s="393"/>
      <c r="VDM62" s="393"/>
      <c r="VDN62" s="393"/>
      <c r="VDO62" s="393"/>
      <c r="VDP62" s="393"/>
      <c r="VDQ62" s="393"/>
      <c r="VDR62" s="393"/>
      <c r="VDS62" s="393"/>
      <c r="VDT62" s="393"/>
      <c r="VDU62" s="393"/>
      <c r="VDV62" s="393"/>
      <c r="VDW62" s="393"/>
      <c r="VDX62" s="393"/>
      <c r="VDY62" s="393"/>
      <c r="VDZ62" s="393"/>
      <c r="VEA62" s="393"/>
      <c r="VEB62" s="393"/>
      <c r="VEC62" s="393"/>
      <c r="VED62" s="393"/>
      <c r="VEE62" s="393"/>
      <c r="VEF62" s="393"/>
      <c r="VEG62" s="393"/>
      <c r="VEH62" s="393"/>
      <c r="VEI62" s="393"/>
      <c r="VEJ62" s="393"/>
      <c r="VEK62" s="393"/>
      <c r="VEL62" s="393"/>
      <c r="VEM62" s="393"/>
      <c r="VEN62" s="393"/>
      <c r="VEO62" s="393"/>
      <c r="VEP62" s="393"/>
      <c r="VEQ62" s="393"/>
      <c r="VER62" s="393"/>
      <c r="VES62" s="393"/>
      <c r="VET62" s="393"/>
      <c r="VEU62" s="393"/>
      <c r="VEV62" s="393"/>
      <c r="VEW62" s="393"/>
      <c r="VEX62" s="393"/>
      <c r="VEY62" s="393"/>
      <c r="VEZ62" s="393"/>
      <c r="VFA62" s="393"/>
      <c r="VFB62" s="393"/>
      <c r="VFC62" s="393"/>
      <c r="VFD62" s="393"/>
      <c r="VFE62" s="393"/>
      <c r="VFF62" s="393"/>
      <c r="VFG62" s="393"/>
      <c r="VFH62" s="393"/>
      <c r="VFI62" s="393"/>
      <c r="VFJ62" s="393"/>
      <c r="VFK62" s="393"/>
      <c r="VFL62" s="393"/>
      <c r="VFM62" s="393"/>
      <c r="VFN62" s="393"/>
      <c r="VFO62" s="393"/>
      <c r="VFP62" s="393"/>
      <c r="VFQ62" s="393"/>
      <c r="VFR62" s="393"/>
      <c r="VFS62" s="393"/>
      <c r="VFT62" s="393"/>
      <c r="VFU62" s="393"/>
      <c r="VFV62" s="393"/>
      <c r="VFW62" s="393"/>
      <c r="VFX62" s="393"/>
      <c r="VFY62" s="393"/>
      <c r="VFZ62" s="393"/>
      <c r="VGA62" s="393"/>
      <c r="VGB62" s="393"/>
      <c r="VGC62" s="393"/>
      <c r="VGD62" s="393"/>
      <c r="VGE62" s="393"/>
      <c r="VGF62" s="393"/>
      <c r="VGG62" s="393"/>
      <c r="VGH62" s="393"/>
      <c r="VGI62" s="393"/>
      <c r="VGJ62" s="393"/>
      <c r="VGK62" s="393"/>
      <c r="VGL62" s="393"/>
      <c r="VGM62" s="393"/>
      <c r="VGN62" s="393"/>
      <c r="VGO62" s="393"/>
      <c r="VGP62" s="393"/>
      <c r="VGQ62" s="393"/>
      <c r="VGR62" s="393"/>
      <c r="VGS62" s="393"/>
      <c r="VGT62" s="393"/>
      <c r="VGU62" s="393"/>
      <c r="VGV62" s="393"/>
      <c r="VGW62" s="393"/>
      <c r="VGX62" s="393"/>
      <c r="VGY62" s="393"/>
      <c r="VGZ62" s="393"/>
      <c r="VHA62" s="393"/>
      <c r="VHB62" s="393"/>
      <c r="VHC62" s="393"/>
      <c r="VHD62" s="393"/>
      <c r="VHE62" s="393"/>
      <c r="VHF62" s="393"/>
      <c r="VHG62" s="393"/>
      <c r="VHH62" s="393"/>
      <c r="VHI62" s="393"/>
      <c r="VHJ62" s="393"/>
      <c r="VHK62" s="393"/>
      <c r="VHL62" s="393"/>
      <c r="VHM62" s="393"/>
      <c r="VHN62" s="393"/>
      <c r="VHO62" s="393"/>
      <c r="VHP62" s="393"/>
      <c r="VHQ62" s="393"/>
      <c r="VHR62" s="393"/>
      <c r="VHS62" s="393"/>
      <c r="VHT62" s="393"/>
      <c r="VHU62" s="393"/>
      <c r="VHV62" s="393"/>
      <c r="VHW62" s="393"/>
      <c r="VHX62" s="393"/>
      <c r="VHY62" s="393"/>
      <c r="VHZ62" s="393"/>
      <c r="VIA62" s="393"/>
      <c r="VIB62" s="393"/>
      <c r="VIC62" s="393"/>
      <c r="VID62" s="393"/>
      <c r="VIE62" s="393"/>
      <c r="VIF62" s="393"/>
      <c r="VIG62" s="393"/>
      <c r="VIH62" s="393"/>
      <c r="VII62" s="393"/>
      <c r="VIJ62" s="393"/>
      <c r="VIK62" s="393"/>
      <c r="VIL62" s="393"/>
      <c r="VIM62" s="393"/>
      <c r="VIN62" s="393"/>
      <c r="VIO62" s="393"/>
      <c r="VIP62" s="393"/>
      <c r="VIQ62" s="393"/>
      <c r="VIR62" s="393"/>
      <c r="VIS62" s="393"/>
      <c r="VIT62" s="393"/>
      <c r="VIU62" s="393"/>
      <c r="VIV62" s="393"/>
      <c r="VIW62" s="393"/>
      <c r="VIX62" s="393"/>
      <c r="VIY62" s="393"/>
      <c r="VIZ62" s="393"/>
      <c r="VJA62" s="393"/>
      <c r="VJB62" s="393"/>
      <c r="VJC62" s="393"/>
      <c r="VJD62" s="393"/>
      <c r="VJE62" s="393"/>
      <c r="VJF62" s="393"/>
      <c r="VJG62" s="393"/>
      <c r="VJH62" s="393"/>
      <c r="VJI62" s="393"/>
      <c r="VJJ62" s="393"/>
      <c r="VJK62" s="393"/>
      <c r="VJL62" s="393"/>
      <c r="VJM62" s="393"/>
      <c r="VJN62" s="393"/>
      <c r="VJO62" s="393"/>
      <c r="VJP62" s="393"/>
      <c r="VJQ62" s="393"/>
      <c r="VJR62" s="393"/>
      <c r="VJS62" s="393"/>
      <c r="VJT62" s="393"/>
      <c r="VJU62" s="393"/>
      <c r="VJV62" s="393"/>
      <c r="VJW62" s="393"/>
      <c r="VJX62" s="393"/>
      <c r="VJY62" s="393"/>
      <c r="VJZ62" s="393"/>
      <c r="VKA62" s="393"/>
      <c r="VKB62" s="393"/>
      <c r="VKC62" s="393"/>
      <c r="VKD62" s="393"/>
      <c r="VKE62" s="393"/>
      <c r="VKF62" s="393"/>
      <c r="VKG62" s="393"/>
      <c r="VKH62" s="393"/>
      <c r="VKI62" s="393"/>
      <c r="VKJ62" s="393"/>
      <c r="VKK62" s="393"/>
      <c r="VKL62" s="393"/>
      <c r="VKM62" s="393"/>
      <c r="VKN62" s="393"/>
      <c r="VKO62" s="393"/>
      <c r="VKP62" s="393"/>
      <c r="VKQ62" s="393"/>
      <c r="VKR62" s="393"/>
      <c r="VKS62" s="393"/>
      <c r="VKT62" s="393"/>
      <c r="VKU62" s="393"/>
      <c r="VKV62" s="393"/>
      <c r="VKW62" s="393"/>
      <c r="VKX62" s="393"/>
      <c r="VKY62" s="393"/>
      <c r="VKZ62" s="393"/>
      <c r="VLA62" s="393"/>
      <c r="VLB62" s="393"/>
      <c r="VLC62" s="393"/>
      <c r="VLD62" s="393"/>
      <c r="VLE62" s="393"/>
      <c r="VLF62" s="393"/>
      <c r="VLG62" s="393"/>
      <c r="VLH62" s="393"/>
      <c r="VLI62" s="393"/>
      <c r="VLJ62" s="393"/>
      <c r="VLK62" s="393"/>
      <c r="VLL62" s="393"/>
      <c r="VLM62" s="393"/>
      <c r="VLN62" s="393"/>
      <c r="VLO62" s="393"/>
      <c r="VLP62" s="393"/>
      <c r="VLQ62" s="393"/>
      <c r="VLR62" s="393"/>
      <c r="VLS62" s="393"/>
      <c r="VLT62" s="393"/>
      <c r="VLU62" s="393"/>
      <c r="VLV62" s="393"/>
      <c r="VLW62" s="393"/>
      <c r="VLX62" s="393"/>
      <c r="VLY62" s="393"/>
      <c r="VLZ62" s="393"/>
      <c r="VMA62" s="393"/>
      <c r="VMB62" s="393"/>
      <c r="VMC62" s="393"/>
      <c r="VMD62" s="393"/>
      <c r="VME62" s="393"/>
      <c r="VMF62" s="393"/>
      <c r="VMG62" s="393"/>
      <c r="VMH62" s="393"/>
      <c r="VMI62" s="393"/>
      <c r="VMJ62" s="393"/>
      <c r="VMK62" s="393"/>
      <c r="VML62" s="393"/>
      <c r="VMM62" s="393"/>
      <c r="VMN62" s="393"/>
      <c r="VMO62" s="393"/>
      <c r="VMP62" s="393"/>
      <c r="VMQ62" s="393"/>
      <c r="VMR62" s="393"/>
      <c r="VMS62" s="393"/>
      <c r="VMT62" s="393"/>
      <c r="VMU62" s="393"/>
      <c r="VMV62" s="393"/>
      <c r="VMW62" s="393"/>
      <c r="VMX62" s="393"/>
      <c r="VMY62" s="393"/>
      <c r="VMZ62" s="393"/>
      <c r="VNA62" s="393"/>
      <c r="VNB62" s="393"/>
      <c r="VNC62" s="393"/>
      <c r="VND62" s="393"/>
      <c r="VNE62" s="393"/>
      <c r="VNF62" s="393"/>
      <c r="VNG62" s="393"/>
      <c r="VNH62" s="393"/>
      <c r="VNI62" s="393"/>
      <c r="VNJ62" s="393"/>
      <c r="VNK62" s="393"/>
      <c r="VNL62" s="393"/>
      <c r="VNM62" s="393"/>
      <c r="VNN62" s="393"/>
      <c r="VNO62" s="393"/>
      <c r="VNP62" s="393"/>
      <c r="VNQ62" s="393"/>
      <c r="VNR62" s="393"/>
      <c r="VNS62" s="393"/>
      <c r="VNT62" s="393"/>
      <c r="VNU62" s="393"/>
      <c r="VNV62" s="393"/>
      <c r="VNW62" s="393"/>
      <c r="VNX62" s="393"/>
      <c r="VNY62" s="393"/>
      <c r="VNZ62" s="393"/>
      <c r="VOA62" s="393"/>
      <c r="VOB62" s="393"/>
      <c r="VOC62" s="393"/>
      <c r="VOD62" s="393"/>
      <c r="VOE62" s="393"/>
      <c r="VOF62" s="393"/>
      <c r="VOG62" s="393"/>
      <c r="VOH62" s="393"/>
      <c r="VOI62" s="393"/>
      <c r="VOJ62" s="393"/>
      <c r="VOK62" s="393"/>
      <c r="VOL62" s="393"/>
      <c r="VOM62" s="393"/>
      <c r="VON62" s="393"/>
      <c r="VOO62" s="393"/>
      <c r="VOP62" s="393"/>
      <c r="VOQ62" s="393"/>
      <c r="VOR62" s="393"/>
      <c r="VOS62" s="393"/>
      <c r="VOT62" s="393"/>
      <c r="VOU62" s="393"/>
      <c r="VOV62" s="393"/>
      <c r="VOW62" s="393"/>
      <c r="VOX62" s="393"/>
      <c r="VOY62" s="393"/>
      <c r="VOZ62" s="393"/>
      <c r="VPA62" s="393"/>
      <c r="VPB62" s="393"/>
      <c r="VPC62" s="393"/>
      <c r="VPD62" s="393"/>
      <c r="VPE62" s="393"/>
      <c r="VPF62" s="393"/>
      <c r="VPG62" s="393"/>
      <c r="VPH62" s="393"/>
      <c r="VPI62" s="393"/>
      <c r="VPJ62" s="393"/>
      <c r="VPK62" s="393"/>
      <c r="VPL62" s="393"/>
      <c r="VPM62" s="393"/>
      <c r="VPN62" s="393"/>
      <c r="VPO62" s="393"/>
      <c r="VPP62" s="393"/>
      <c r="VPQ62" s="393"/>
      <c r="VPR62" s="393"/>
      <c r="VPS62" s="393"/>
      <c r="VPT62" s="393"/>
      <c r="VPU62" s="393"/>
      <c r="VPV62" s="393"/>
      <c r="VPW62" s="393"/>
      <c r="VPX62" s="393"/>
      <c r="VPY62" s="393"/>
      <c r="VPZ62" s="393"/>
      <c r="VQA62" s="393"/>
      <c r="VQB62" s="393"/>
      <c r="VQC62" s="393"/>
      <c r="VQD62" s="393"/>
      <c r="VQE62" s="393"/>
      <c r="VQF62" s="393"/>
      <c r="VQG62" s="393"/>
      <c r="VQH62" s="393"/>
      <c r="VQI62" s="393"/>
      <c r="VQJ62" s="393"/>
      <c r="VQK62" s="393"/>
      <c r="VQL62" s="393"/>
      <c r="VQM62" s="393"/>
      <c r="VQN62" s="393"/>
      <c r="VQO62" s="393"/>
      <c r="VQP62" s="393"/>
      <c r="VQQ62" s="393"/>
      <c r="VQR62" s="393"/>
      <c r="VQS62" s="393"/>
      <c r="VQT62" s="393"/>
      <c r="VQU62" s="393"/>
      <c r="VQV62" s="393"/>
      <c r="VQW62" s="393"/>
      <c r="VQX62" s="393"/>
      <c r="VQY62" s="393"/>
      <c r="VQZ62" s="393"/>
      <c r="VRA62" s="393"/>
      <c r="VRB62" s="393"/>
      <c r="VRC62" s="393"/>
      <c r="VRD62" s="393"/>
      <c r="VRE62" s="393"/>
      <c r="VRF62" s="393"/>
      <c r="VRG62" s="393"/>
      <c r="VRH62" s="393"/>
      <c r="VRI62" s="393"/>
      <c r="VRJ62" s="393"/>
      <c r="VRK62" s="393"/>
      <c r="VRL62" s="393"/>
      <c r="VRM62" s="393"/>
      <c r="VRN62" s="393"/>
      <c r="VRO62" s="393"/>
      <c r="VRP62" s="393"/>
      <c r="VRQ62" s="393"/>
      <c r="VRR62" s="393"/>
      <c r="VRS62" s="393"/>
      <c r="VRT62" s="393"/>
      <c r="VRU62" s="393"/>
      <c r="VRV62" s="393"/>
      <c r="VRW62" s="393"/>
      <c r="VRX62" s="393"/>
      <c r="VRY62" s="393"/>
      <c r="VRZ62" s="393"/>
      <c r="VSA62" s="393"/>
      <c r="VSB62" s="393"/>
      <c r="VSC62" s="393"/>
      <c r="VSD62" s="393"/>
      <c r="VSE62" s="393"/>
      <c r="VSF62" s="393"/>
      <c r="VSG62" s="393"/>
      <c r="VSH62" s="393"/>
      <c r="VSI62" s="393"/>
      <c r="VSJ62" s="393"/>
      <c r="VSK62" s="393"/>
      <c r="VSL62" s="393"/>
      <c r="VSM62" s="393"/>
      <c r="VSN62" s="393"/>
      <c r="VSO62" s="393"/>
      <c r="VSP62" s="393"/>
      <c r="VSQ62" s="393"/>
      <c r="VSR62" s="393"/>
      <c r="VSS62" s="393"/>
      <c r="VST62" s="393"/>
      <c r="VSU62" s="393"/>
      <c r="VSV62" s="393"/>
      <c r="VSW62" s="393"/>
      <c r="VSX62" s="393"/>
      <c r="VSY62" s="393"/>
      <c r="VSZ62" s="393"/>
      <c r="VTA62" s="393"/>
      <c r="VTB62" s="393"/>
      <c r="VTC62" s="393"/>
      <c r="VTD62" s="393"/>
      <c r="VTE62" s="393"/>
      <c r="VTF62" s="393"/>
      <c r="VTG62" s="393"/>
      <c r="VTH62" s="393"/>
      <c r="VTI62" s="393"/>
      <c r="VTJ62" s="393"/>
      <c r="VTK62" s="393"/>
      <c r="VTL62" s="393"/>
      <c r="VTM62" s="393"/>
      <c r="VTN62" s="393"/>
      <c r="VTO62" s="393"/>
      <c r="VTP62" s="393"/>
      <c r="VTQ62" s="393"/>
      <c r="VTR62" s="393"/>
      <c r="VTS62" s="393"/>
      <c r="VTT62" s="393"/>
      <c r="VTU62" s="393"/>
      <c r="VTV62" s="393"/>
      <c r="VTW62" s="393"/>
      <c r="VTX62" s="393"/>
      <c r="VTY62" s="393"/>
      <c r="VTZ62" s="393"/>
      <c r="VUA62" s="393"/>
      <c r="VUB62" s="393"/>
      <c r="VUC62" s="393"/>
      <c r="VUD62" s="393"/>
      <c r="VUE62" s="393"/>
      <c r="VUF62" s="393"/>
      <c r="VUG62" s="393"/>
      <c r="VUH62" s="393"/>
      <c r="VUI62" s="393"/>
      <c r="VUJ62" s="393"/>
      <c r="VUK62" s="393"/>
      <c r="VUL62" s="393"/>
      <c r="VUM62" s="393"/>
      <c r="VUN62" s="393"/>
      <c r="VUO62" s="393"/>
      <c r="VUP62" s="393"/>
      <c r="VUQ62" s="393"/>
      <c r="VUR62" s="393"/>
      <c r="VUS62" s="393"/>
      <c r="VUT62" s="393"/>
      <c r="VUU62" s="393"/>
      <c r="VUV62" s="393"/>
      <c r="VUW62" s="393"/>
      <c r="VUX62" s="393"/>
      <c r="VUY62" s="393"/>
      <c r="VUZ62" s="393"/>
      <c r="VVA62" s="393"/>
      <c r="VVB62" s="393"/>
      <c r="VVC62" s="393"/>
      <c r="VVD62" s="393"/>
      <c r="VVE62" s="393"/>
      <c r="VVF62" s="393"/>
      <c r="VVG62" s="393"/>
      <c r="VVH62" s="393"/>
      <c r="VVI62" s="393"/>
      <c r="VVJ62" s="393"/>
      <c r="VVK62" s="393"/>
      <c r="VVL62" s="393"/>
      <c r="VVM62" s="393"/>
      <c r="VVN62" s="393"/>
      <c r="VVO62" s="393"/>
      <c r="VVP62" s="393"/>
      <c r="VVQ62" s="393"/>
      <c r="VVR62" s="393"/>
      <c r="VVS62" s="393"/>
      <c r="VVT62" s="393"/>
      <c r="VVU62" s="393"/>
      <c r="VVV62" s="393"/>
      <c r="VVW62" s="393"/>
      <c r="VVX62" s="393"/>
      <c r="VVY62" s="393"/>
      <c r="VVZ62" s="393"/>
      <c r="VWA62" s="393"/>
      <c r="VWB62" s="393"/>
      <c r="VWC62" s="393"/>
      <c r="VWD62" s="393"/>
      <c r="VWE62" s="393"/>
      <c r="VWF62" s="393"/>
      <c r="VWG62" s="393"/>
      <c r="VWH62" s="393"/>
      <c r="VWI62" s="393"/>
      <c r="VWJ62" s="393"/>
      <c r="VWK62" s="393"/>
      <c r="VWL62" s="393"/>
      <c r="VWM62" s="393"/>
      <c r="VWN62" s="393"/>
      <c r="VWO62" s="393"/>
      <c r="VWP62" s="393"/>
      <c r="VWQ62" s="393"/>
      <c r="VWR62" s="393"/>
      <c r="VWS62" s="393"/>
      <c r="VWT62" s="393"/>
      <c r="VWU62" s="393"/>
      <c r="VWV62" s="393"/>
      <c r="VWW62" s="393"/>
      <c r="VWX62" s="393"/>
      <c r="VWY62" s="393"/>
      <c r="VWZ62" s="393"/>
      <c r="VXA62" s="393"/>
      <c r="VXB62" s="393"/>
      <c r="VXC62" s="393"/>
      <c r="VXD62" s="393"/>
      <c r="VXE62" s="393"/>
      <c r="VXF62" s="393"/>
      <c r="VXG62" s="393"/>
      <c r="VXH62" s="393"/>
      <c r="VXI62" s="393"/>
      <c r="VXJ62" s="393"/>
      <c r="VXK62" s="393"/>
      <c r="VXL62" s="393"/>
      <c r="VXM62" s="393"/>
      <c r="VXN62" s="393"/>
      <c r="VXO62" s="393"/>
      <c r="VXP62" s="393"/>
      <c r="VXQ62" s="393"/>
      <c r="VXR62" s="393"/>
      <c r="VXS62" s="393"/>
      <c r="VXT62" s="393"/>
      <c r="VXU62" s="393"/>
      <c r="VXV62" s="393"/>
      <c r="VXW62" s="393"/>
      <c r="VXX62" s="393"/>
      <c r="VXY62" s="393"/>
      <c r="VXZ62" s="393"/>
      <c r="VYA62" s="393"/>
      <c r="VYB62" s="393"/>
      <c r="VYC62" s="393"/>
      <c r="VYD62" s="393"/>
      <c r="VYE62" s="393"/>
      <c r="VYF62" s="393"/>
      <c r="VYG62" s="393"/>
      <c r="VYH62" s="393"/>
      <c r="VYI62" s="393"/>
      <c r="VYJ62" s="393"/>
      <c r="VYK62" s="393"/>
      <c r="VYL62" s="393"/>
      <c r="VYM62" s="393"/>
      <c r="VYN62" s="393"/>
      <c r="VYO62" s="393"/>
      <c r="VYP62" s="393"/>
      <c r="VYQ62" s="393"/>
      <c r="VYR62" s="393"/>
      <c r="VYS62" s="393"/>
      <c r="VYT62" s="393"/>
      <c r="VYU62" s="393"/>
      <c r="VYV62" s="393"/>
      <c r="VYW62" s="393"/>
      <c r="VYX62" s="393"/>
      <c r="VYY62" s="393"/>
      <c r="VYZ62" s="393"/>
      <c r="VZA62" s="393"/>
      <c r="VZB62" s="393"/>
      <c r="VZC62" s="393"/>
      <c r="VZD62" s="393"/>
      <c r="VZE62" s="393"/>
      <c r="VZF62" s="393"/>
      <c r="VZG62" s="393"/>
      <c r="VZH62" s="393"/>
      <c r="VZI62" s="393"/>
      <c r="VZJ62" s="393"/>
      <c r="VZK62" s="393"/>
      <c r="VZL62" s="393"/>
      <c r="VZM62" s="393"/>
      <c r="VZN62" s="393"/>
      <c r="VZO62" s="393"/>
      <c r="VZP62" s="393"/>
      <c r="VZQ62" s="393"/>
      <c r="VZR62" s="393"/>
      <c r="VZS62" s="393"/>
      <c r="VZT62" s="393"/>
      <c r="VZU62" s="393"/>
      <c r="VZV62" s="393"/>
      <c r="VZW62" s="393"/>
      <c r="VZX62" s="393"/>
      <c r="VZY62" s="393"/>
      <c r="VZZ62" s="393"/>
      <c r="WAA62" s="393"/>
      <c r="WAB62" s="393"/>
      <c r="WAC62" s="393"/>
      <c r="WAD62" s="393"/>
      <c r="WAE62" s="393"/>
      <c r="WAF62" s="393"/>
      <c r="WAG62" s="393"/>
      <c r="WAH62" s="393"/>
      <c r="WAI62" s="393"/>
      <c r="WAJ62" s="393"/>
      <c r="WAK62" s="393"/>
      <c r="WAL62" s="393"/>
      <c r="WAM62" s="393"/>
      <c r="WAN62" s="393"/>
      <c r="WAO62" s="393"/>
      <c r="WAP62" s="393"/>
      <c r="WAQ62" s="393"/>
      <c r="WAR62" s="393"/>
      <c r="WAS62" s="393"/>
      <c r="WAT62" s="393"/>
      <c r="WAU62" s="393"/>
      <c r="WAV62" s="393"/>
      <c r="WAW62" s="393"/>
      <c r="WAX62" s="393"/>
      <c r="WAY62" s="393"/>
      <c r="WAZ62" s="393"/>
      <c r="WBA62" s="393"/>
      <c r="WBB62" s="393"/>
      <c r="WBC62" s="393"/>
      <c r="WBD62" s="393"/>
      <c r="WBE62" s="393"/>
      <c r="WBF62" s="393"/>
      <c r="WBG62" s="393"/>
      <c r="WBH62" s="393"/>
      <c r="WBI62" s="393"/>
      <c r="WBJ62" s="393"/>
      <c r="WBK62" s="393"/>
      <c r="WBL62" s="393"/>
      <c r="WBM62" s="393"/>
      <c r="WBN62" s="393"/>
      <c r="WBO62" s="393"/>
      <c r="WBP62" s="393"/>
      <c r="WBQ62" s="393"/>
      <c r="WBR62" s="393"/>
      <c r="WBS62" s="393"/>
      <c r="WBT62" s="393"/>
      <c r="WBU62" s="393"/>
      <c r="WBV62" s="393"/>
      <c r="WBW62" s="393"/>
      <c r="WBX62" s="393"/>
      <c r="WBY62" s="393"/>
      <c r="WBZ62" s="393"/>
      <c r="WCA62" s="393"/>
      <c r="WCB62" s="393"/>
      <c r="WCC62" s="393"/>
      <c r="WCD62" s="393"/>
      <c r="WCE62" s="393"/>
      <c r="WCF62" s="393"/>
      <c r="WCG62" s="393"/>
      <c r="WCH62" s="393"/>
      <c r="WCI62" s="393"/>
      <c r="WCJ62" s="393"/>
      <c r="WCK62" s="393"/>
      <c r="WCL62" s="393"/>
      <c r="WCM62" s="393"/>
      <c r="WCN62" s="393"/>
      <c r="WCO62" s="393"/>
      <c r="WCP62" s="393"/>
      <c r="WCQ62" s="393"/>
      <c r="WCR62" s="393"/>
      <c r="WCS62" s="393"/>
      <c r="WCT62" s="393"/>
      <c r="WCU62" s="393"/>
      <c r="WCV62" s="393"/>
      <c r="WCW62" s="393"/>
      <c r="WCX62" s="393"/>
      <c r="WCY62" s="393"/>
      <c r="WCZ62" s="393"/>
      <c r="WDA62" s="393"/>
      <c r="WDB62" s="393"/>
      <c r="WDC62" s="393"/>
      <c r="WDD62" s="393"/>
      <c r="WDE62" s="393"/>
      <c r="WDF62" s="393"/>
      <c r="WDG62" s="393"/>
      <c r="WDH62" s="393"/>
      <c r="WDI62" s="393"/>
      <c r="WDJ62" s="393"/>
      <c r="WDK62" s="393"/>
      <c r="WDL62" s="393"/>
      <c r="WDM62" s="393"/>
      <c r="WDN62" s="393"/>
      <c r="WDO62" s="393"/>
      <c r="WDP62" s="393"/>
      <c r="WDQ62" s="393"/>
      <c r="WDR62" s="393"/>
      <c r="WDS62" s="393"/>
      <c r="WDT62" s="393"/>
      <c r="WDU62" s="393"/>
      <c r="WDV62" s="393"/>
      <c r="WDW62" s="393"/>
      <c r="WDX62" s="393"/>
      <c r="WDY62" s="393"/>
      <c r="WDZ62" s="393"/>
      <c r="WEA62" s="393"/>
      <c r="WEB62" s="393"/>
      <c r="WEC62" s="393"/>
      <c r="WED62" s="393"/>
      <c r="WEE62" s="393"/>
      <c r="WEF62" s="393"/>
      <c r="WEG62" s="393"/>
      <c r="WEH62" s="393"/>
      <c r="WEI62" s="393"/>
      <c r="WEJ62" s="393"/>
      <c r="WEK62" s="393"/>
      <c r="WEL62" s="393"/>
      <c r="WEM62" s="393"/>
      <c r="WEN62" s="393"/>
      <c r="WEO62" s="393"/>
      <c r="WEP62" s="393"/>
      <c r="WEQ62" s="393"/>
      <c r="WER62" s="393"/>
      <c r="WES62" s="393"/>
      <c r="WET62" s="393"/>
      <c r="WEU62" s="393"/>
      <c r="WEV62" s="393"/>
      <c r="WEW62" s="393"/>
      <c r="WEX62" s="393"/>
      <c r="WEY62" s="393"/>
      <c r="WEZ62" s="393"/>
      <c r="WFA62" s="393"/>
      <c r="WFB62" s="393"/>
      <c r="WFC62" s="393"/>
      <c r="WFD62" s="393"/>
      <c r="WFE62" s="393"/>
      <c r="WFF62" s="393"/>
      <c r="WFG62" s="393"/>
      <c r="WFH62" s="393"/>
      <c r="WFI62" s="393"/>
      <c r="WFJ62" s="393"/>
      <c r="WFK62" s="393"/>
      <c r="WFL62" s="393"/>
      <c r="WFM62" s="393"/>
      <c r="WFN62" s="393"/>
      <c r="WFO62" s="393"/>
      <c r="WFP62" s="393"/>
      <c r="WFQ62" s="393"/>
      <c r="WFR62" s="393"/>
      <c r="WFS62" s="393"/>
      <c r="WFT62" s="393"/>
      <c r="WFU62" s="393"/>
      <c r="WFV62" s="393"/>
      <c r="WFW62" s="393"/>
      <c r="WFX62" s="393"/>
      <c r="WFY62" s="393"/>
      <c r="WFZ62" s="393"/>
      <c r="WGA62" s="393"/>
      <c r="WGB62" s="393"/>
      <c r="WGC62" s="393"/>
      <c r="WGD62" s="393"/>
      <c r="WGE62" s="393"/>
      <c r="WGF62" s="393"/>
      <c r="WGG62" s="393"/>
      <c r="WGH62" s="393"/>
      <c r="WGI62" s="393"/>
      <c r="WGJ62" s="393"/>
      <c r="WGK62" s="393"/>
      <c r="WGL62" s="393"/>
      <c r="WGM62" s="393"/>
      <c r="WGN62" s="393"/>
      <c r="WGO62" s="393"/>
      <c r="WGP62" s="393"/>
      <c r="WGQ62" s="393"/>
      <c r="WGR62" s="393"/>
      <c r="WGS62" s="393"/>
      <c r="WGT62" s="393"/>
      <c r="WGU62" s="393"/>
      <c r="WGV62" s="393"/>
      <c r="WGW62" s="393"/>
      <c r="WGX62" s="393"/>
      <c r="WGY62" s="393"/>
      <c r="WGZ62" s="393"/>
      <c r="WHA62" s="393"/>
      <c r="WHB62" s="393"/>
      <c r="WHC62" s="393"/>
      <c r="WHD62" s="393"/>
      <c r="WHE62" s="393"/>
      <c r="WHF62" s="393"/>
      <c r="WHG62" s="393"/>
      <c r="WHH62" s="393"/>
      <c r="WHI62" s="393"/>
      <c r="WHJ62" s="393"/>
      <c r="WHK62" s="393"/>
      <c r="WHL62" s="393"/>
      <c r="WHM62" s="393"/>
      <c r="WHN62" s="393"/>
      <c r="WHO62" s="393"/>
      <c r="WHP62" s="393"/>
      <c r="WHQ62" s="393"/>
      <c r="WHR62" s="393"/>
      <c r="WHS62" s="393"/>
      <c r="WHT62" s="393"/>
      <c r="WHU62" s="393"/>
      <c r="WHV62" s="393"/>
      <c r="WHW62" s="393"/>
      <c r="WHX62" s="393"/>
      <c r="WHY62" s="393"/>
      <c r="WHZ62" s="393"/>
      <c r="WIA62" s="393"/>
      <c r="WIB62" s="393"/>
      <c r="WIC62" s="393"/>
      <c r="WID62" s="393"/>
      <c r="WIE62" s="393"/>
      <c r="WIF62" s="393"/>
      <c r="WIG62" s="393"/>
      <c r="WIH62" s="393"/>
      <c r="WII62" s="393"/>
      <c r="WIJ62" s="393"/>
      <c r="WIK62" s="393"/>
      <c r="WIL62" s="393"/>
      <c r="WIM62" s="393"/>
      <c r="WIN62" s="393"/>
      <c r="WIO62" s="393"/>
      <c r="WIP62" s="393"/>
      <c r="WIQ62" s="393"/>
      <c r="WIR62" s="393"/>
      <c r="WIS62" s="393"/>
      <c r="WIT62" s="393"/>
      <c r="WIU62" s="393"/>
      <c r="WIV62" s="393"/>
      <c r="WIW62" s="393"/>
      <c r="WIX62" s="393"/>
      <c r="WIY62" s="393"/>
      <c r="WIZ62" s="393"/>
      <c r="WJA62" s="393"/>
      <c r="WJB62" s="393"/>
      <c r="WJC62" s="393"/>
      <c r="WJD62" s="393"/>
      <c r="WJE62" s="393"/>
      <c r="WJF62" s="393"/>
      <c r="WJG62" s="393"/>
      <c r="WJH62" s="393"/>
      <c r="WJI62" s="393"/>
      <c r="WJJ62" s="393"/>
      <c r="WJK62" s="393"/>
      <c r="WJL62" s="393"/>
      <c r="WJM62" s="393"/>
      <c r="WJN62" s="393"/>
      <c r="WJO62" s="393"/>
      <c r="WJP62" s="393"/>
      <c r="WJQ62" s="393"/>
      <c r="WJR62" s="393"/>
      <c r="WJS62" s="393"/>
      <c r="WJT62" s="393"/>
      <c r="WJU62" s="393"/>
      <c r="WJV62" s="393"/>
      <c r="WJW62" s="393"/>
      <c r="WJX62" s="393"/>
      <c r="WJY62" s="393"/>
      <c r="WJZ62" s="393"/>
      <c r="WKA62" s="393"/>
      <c r="WKB62" s="393"/>
      <c r="WKC62" s="393"/>
      <c r="WKD62" s="393"/>
      <c r="WKE62" s="393"/>
      <c r="WKF62" s="393"/>
      <c r="WKG62" s="393"/>
      <c r="WKH62" s="393"/>
      <c r="WKI62" s="393"/>
      <c r="WKJ62" s="393"/>
      <c r="WKK62" s="393"/>
      <c r="WKL62" s="393"/>
      <c r="WKM62" s="393"/>
      <c r="WKN62" s="393"/>
      <c r="WKO62" s="393"/>
      <c r="WKP62" s="393"/>
      <c r="WKQ62" s="393"/>
      <c r="WKR62" s="393"/>
      <c r="WKS62" s="393"/>
      <c r="WKT62" s="393"/>
      <c r="WKU62" s="393"/>
      <c r="WKV62" s="393"/>
      <c r="WKW62" s="393"/>
      <c r="WKX62" s="393"/>
      <c r="WKY62" s="393"/>
      <c r="WKZ62" s="393"/>
      <c r="WLA62" s="393"/>
      <c r="WLB62" s="393"/>
      <c r="WLC62" s="393"/>
      <c r="WLD62" s="393"/>
      <c r="WLE62" s="393"/>
      <c r="WLF62" s="393"/>
      <c r="WLG62" s="393"/>
      <c r="WLH62" s="393"/>
      <c r="WLI62" s="393"/>
      <c r="WLJ62" s="393"/>
      <c r="WLK62" s="393"/>
      <c r="WLL62" s="393"/>
      <c r="WLM62" s="393"/>
      <c r="WLN62" s="393"/>
      <c r="WLO62" s="393"/>
      <c r="WLP62" s="393"/>
      <c r="WLQ62" s="393"/>
      <c r="WLR62" s="393"/>
      <c r="WLS62" s="393"/>
      <c r="WLT62" s="393"/>
      <c r="WLU62" s="393"/>
      <c r="WLV62" s="393"/>
      <c r="WLW62" s="393"/>
      <c r="WLX62" s="393"/>
      <c r="WLY62" s="393"/>
      <c r="WLZ62" s="393"/>
      <c r="WMA62" s="393"/>
      <c r="WMB62" s="393"/>
      <c r="WMC62" s="393"/>
      <c r="WMD62" s="393"/>
      <c r="WME62" s="393"/>
      <c r="WMF62" s="393"/>
      <c r="WMG62" s="393"/>
      <c r="WMH62" s="393"/>
      <c r="WMI62" s="393"/>
      <c r="WMJ62" s="393"/>
      <c r="WMK62" s="393"/>
      <c r="WML62" s="393"/>
      <c r="WMM62" s="393"/>
      <c r="WMN62" s="393"/>
      <c r="WMO62" s="393"/>
      <c r="WMP62" s="393"/>
      <c r="WMQ62" s="393"/>
      <c r="WMR62" s="393"/>
      <c r="WMS62" s="393"/>
      <c r="WMT62" s="393"/>
      <c r="WMU62" s="393"/>
      <c r="WMV62" s="393"/>
      <c r="WMW62" s="393"/>
      <c r="WMX62" s="393"/>
      <c r="WMY62" s="393"/>
      <c r="WMZ62" s="393"/>
      <c r="WNA62" s="393"/>
      <c r="WNB62" s="393"/>
      <c r="WNC62" s="393"/>
      <c r="WND62" s="393"/>
      <c r="WNE62" s="393"/>
      <c r="WNF62" s="393"/>
      <c r="WNG62" s="393"/>
      <c r="WNH62" s="393"/>
      <c r="WNI62" s="393"/>
      <c r="WNJ62" s="393"/>
      <c r="WNK62" s="393"/>
      <c r="WNL62" s="393"/>
      <c r="WNM62" s="393"/>
      <c r="WNN62" s="393"/>
      <c r="WNO62" s="393"/>
      <c r="WNP62" s="393"/>
      <c r="WNQ62" s="393"/>
      <c r="WNR62" s="393"/>
      <c r="WNS62" s="393"/>
      <c r="WNT62" s="393"/>
      <c r="WNU62" s="393"/>
      <c r="WNV62" s="393"/>
      <c r="WNW62" s="393"/>
      <c r="WNX62" s="393"/>
      <c r="WNY62" s="393"/>
      <c r="WNZ62" s="393"/>
      <c r="WOA62" s="393"/>
      <c r="WOB62" s="393"/>
      <c r="WOC62" s="393"/>
      <c r="WOD62" s="393"/>
      <c r="WOE62" s="393"/>
      <c r="WOF62" s="393"/>
      <c r="WOG62" s="393"/>
      <c r="WOH62" s="393"/>
      <c r="WOI62" s="393"/>
      <c r="WOJ62" s="393"/>
      <c r="WOK62" s="393"/>
      <c r="WOL62" s="393"/>
      <c r="WOM62" s="393"/>
      <c r="WON62" s="393"/>
      <c r="WOO62" s="393"/>
      <c r="WOP62" s="393"/>
      <c r="WOQ62" s="393"/>
      <c r="WOR62" s="393"/>
      <c r="WOS62" s="393"/>
      <c r="WOT62" s="393"/>
      <c r="WOU62" s="393"/>
      <c r="WOV62" s="393"/>
      <c r="WOW62" s="393"/>
      <c r="WOX62" s="393"/>
      <c r="WOY62" s="393"/>
      <c r="WOZ62" s="393"/>
      <c r="WPA62" s="393"/>
      <c r="WPB62" s="393"/>
      <c r="WPC62" s="393"/>
      <c r="WPD62" s="393"/>
      <c r="WPE62" s="393"/>
      <c r="WPF62" s="393"/>
      <c r="WPG62" s="393"/>
      <c r="WPH62" s="393"/>
      <c r="WPI62" s="393"/>
      <c r="WPJ62" s="393"/>
      <c r="WPK62" s="393"/>
      <c r="WPL62" s="393"/>
      <c r="WPM62" s="393"/>
      <c r="WPN62" s="393"/>
      <c r="WPO62" s="393"/>
      <c r="WPP62" s="393"/>
      <c r="WPQ62" s="393"/>
      <c r="WPR62" s="393"/>
      <c r="WPS62" s="393"/>
      <c r="WPT62" s="393"/>
      <c r="WPU62" s="393"/>
      <c r="WPV62" s="393"/>
      <c r="WPW62" s="393"/>
      <c r="WPX62" s="393"/>
      <c r="WPY62" s="393"/>
      <c r="WPZ62" s="393"/>
      <c r="WQA62" s="393"/>
      <c r="WQB62" s="393"/>
      <c r="WQC62" s="393"/>
      <c r="WQD62" s="393"/>
      <c r="WQE62" s="393"/>
      <c r="WQF62" s="393"/>
      <c r="WQG62" s="393"/>
      <c r="WQH62" s="393"/>
      <c r="WQI62" s="393"/>
      <c r="WQJ62" s="393"/>
      <c r="WQK62" s="393"/>
      <c r="WQL62" s="393"/>
      <c r="WQM62" s="393"/>
      <c r="WQN62" s="393"/>
      <c r="WQO62" s="393"/>
      <c r="WQP62" s="393"/>
      <c r="WQQ62" s="393"/>
      <c r="WQR62" s="393"/>
      <c r="WQS62" s="393"/>
      <c r="WQT62" s="393"/>
      <c r="WQU62" s="393"/>
      <c r="WQV62" s="393"/>
      <c r="WQW62" s="393"/>
      <c r="WQX62" s="393"/>
      <c r="WQY62" s="393"/>
      <c r="WQZ62" s="393"/>
      <c r="WRA62" s="393"/>
      <c r="WRB62" s="393"/>
      <c r="WRC62" s="393"/>
      <c r="WRD62" s="393"/>
      <c r="WRE62" s="393"/>
      <c r="WRF62" s="393"/>
      <c r="WRG62" s="393"/>
      <c r="WRH62" s="393"/>
      <c r="WRI62" s="393"/>
      <c r="WRJ62" s="393"/>
      <c r="WRK62" s="393"/>
      <c r="WRL62" s="393"/>
      <c r="WRM62" s="393"/>
      <c r="WRN62" s="393"/>
      <c r="WRO62" s="393"/>
      <c r="WRP62" s="393"/>
      <c r="WRQ62" s="393"/>
      <c r="WRR62" s="393"/>
      <c r="WRS62" s="393"/>
      <c r="WRT62" s="393"/>
      <c r="WRU62" s="393"/>
      <c r="WRV62" s="393"/>
      <c r="WRW62" s="393"/>
      <c r="WRX62" s="393"/>
      <c r="WRY62" s="393"/>
      <c r="WRZ62" s="393"/>
      <c r="WSA62" s="393"/>
      <c r="WSB62" s="393"/>
      <c r="WSC62" s="393"/>
      <c r="WSD62" s="393"/>
      <c r="WSE62" s="393"/>
      <c r="WSF62" s="393"/>
      <c r="WSG62" s="393"/>
      <c r="WSH62" s="393"/>
      <c r="WSI62" s="393"/>
      <c r="WSJ62" s="393"/>
      <c r="WSK62" s="393"/>
      <c r="WSL62" s="393"/>
      <c r="WSM62" s="393"/>
      <c r="WSN62" s="393"/>
      <c r="WSO62" s="393"/>
      <c r="WSP62" s="393"/>
      <c r="WSQ62" s="393"/>
      <c r="WSR62" s="393"/>
      <c r="WSS62" s="393"/>
      <c r="WST62" s="393"/>
      <c r="WSU62" s="393"/>
      <c r="WSV62" s="393"/>
      <c r="WSW62" s="393"/>
      <c r="WSX62" s="393"/>
      <c r="WSY62" s="393"/>
      <c r="WSZ62" s="393"/>
      <c r="WTA62" s="393"/>
      <c r="WTB62" s="393"/>
      <c r="WTC62" s="393"/>
      <c r="WTD62" s="393"/>
      <c r="WTE62" s="393"/>
      <c r="WTF62" s="393"/>
      <c r="WTG62" s="393"/>
      <c r="WTH62" s="393"/>
      <c r="WTI62" s="393"/>
      <c r="WTJ62" s="393"/>
      <c r="WTK62" s="393"/>
      <c r="WTL62" s="393"/>
      <c r="WTM62" s="393"/>
      <c r="WTN62" s="393"/>
      <c r="WTO62" s="393"/>
      <c r="WTP62" s="393"/>
      <c r="WTQ62" s="393"/>
      <c r="WTR62" s="393"/>
      <c r="WTS62" s="393"/>
      <c r="WTT62" s="393"/>
      <c r="WTU62" s="393"/>
      <c r="WTV62" s="393"/>
      <c r="WTW62" s="393"/>
      <c r="WTX62" s="393"/>
      <c r="WTY62" s="393"/>
      <c r="WTZ62" s="393"/>
      <c r="WUA62" s="393"/>
      <c r="WUB62" s="393"/>
      <c r="WUC62" s="393"/>
      <c r="WUD62" s="393"/>
      <c r="WUE62" s="393"/>
      <c r="WUF62" s="393"/>
      <c r="WUG62" s="393"/>
      <c r="WUH62" s="393"/>
      <c r="WUI62" s="393"/>
      <c r="WUJ62" s="393"/>
      <c r="WUK62" s="393"/>
      <c r="WUL62" s="393"/>
      <c r="WUM62" s="393"/>
      <c r="WUN62" s="393"/>
      <c r="WUO62" s="393"/>
      <c r="WUP62" s="393"/>
      <c r="WUQ62" s="393"/>
      <c r="WUR62" s="393"/>
      <c r="WUS62" s="393"/>
      <c r="WUT62" s="393"/>
      <c r="WUU62" s="393"/>
      <c r="WUV62" s="393"/>
      <c r="WUW62" s="393"/>
      <c r="WUX62" s="393"/>
      <c r="WUY62" s="393"/>
      <c r="WUZ62" s="393"/>
      <c r="WVA62" s="393"/>
      <c r="WVB62" s="393"/>
      <c r="WVC62" s="393"/>
      <c r="WVD62" s="393"/>
      <c r="WVE62" s="393"/>
      <c r="WVF62" s="393"/>
      <c r="WVG62" s="393"/>
      <c r="WVH62" s="393"/>
      <c r="WVI62" s="393"/>
      <c r="WVJ62" s="393"/>
      <c r="WVK62" s="393"/>
      <c r="WVL62" s="393"/>
      <c r="WVM62" s="393"/>
      <c r="WVN62" s="393"/>
      <c r="WVO62" s="393"/>
      <c r="WVP62" s="393"/>
      <c r="WVQ62" s="393"/>
      <c r="WVR62" s="393"/>
      <c r="WVS62" s="393"/>
      <c r="WVT62" s="393"/>
      <c r="WVU62" s="393"/>
      <c r="WVV62" s="393"/>
      <c r="WVW62" s="393"/>
      <c r="WVX62" s="393"/>
      <c r="WVY62" s="393"/>
      <c r="WVZ62" s="393"/>
      <c r="WWA62" s="393"/>
      <c r="WWB62" s="393"/>
      <c r="WWC62" s="393"/>
      <c r="WWD62" s="393"/>
      <c r="WWE62" s="393"/>
      <c r="WWF62" s="393"/>
    </row>
  </sheetData>
  <mergeCells count="104">
    <mergeCell ref="B42:E45"/>
    <mergeCell ref="F42:I45"/>
    <mergeCell ref="J42:O42"/>
    <mergeCell ref="P42:AD42"/>
    <mergeCell ref="J43:O43"/>
    <mergeCell ref="P43:AD43"/>
    <mergeCell ref="J44:O44"/>
    <mergeCell ref="P44:AD44"/>
    <mergeCell ref="J45:O45"/>
    <mergeCell ref="P45:AD45"/>
    <mergeCell ref="B38:E41"/>
    <mergeCell ref="F38:I41"/>
    <mergeCell ref="J38:O38"/>
    <mergeCell ref="P38:AD38"/>
    <mergeCell ref="J39:O39"/>
    <mergeCell ref="P39:AD39"/>
    <mergeCell ref="J40:O40"/>
    <mergeCell ref="P40:AD40"/>
    <mergeCell ref="J41:O41"/>
    <mergeCell ref="P41:AD41"/>
    <mergeCell ref="B34:E37"/>
    <mergeCell ref="F34:I37"/>
    <mergeCell ref="J34:O34"/>
    <mergeCell ref="P34:AD34"/>
    <mergeCell ref="J35:O35"/>
    <mergeCell ref="P35:AD35"/>
    <mergeCell ref="J36:O36"/>
    <mergeCell ref="P36:AD36"/>
    <mergeCell ref="J37:O37"/>
    <mergeCell ref="P37:AD37"/>
    <mergeCell ref="B30:E33"/>
    <mergeCell ref="F30:I33"/>
    <mergeCell ref="J30:O30"/>
    <mergeCell ref="P30:AD30"/>
    <mergeCell ref="J31:O31"/>
    <mergeCell ref="P31:AD31"/>
    <mergeCell ref="J32:O32"/>
    <mergeCell ref="P32:AD32"/>
    <mergeCell ref="J33:O33"/>
    <mergeCell ref="P33:AD33"/>
    <mergeCell ref="B26:E29"/>
    <mergeCell ref="F26:I29"/>
    <mergeCell ref="J26:O26"/>
    <mergeCell ref="P26:AD26"/>
    <mergeCell ref="J27:O27"/>
    <mergeCell ref="P27:AD27"/>
    <mergeCell ref="J28:O28"/>
    <mergeCell ref="P28:AD28"/>
    <mergeCell ref="J29:O29"/>
    <mergeCell ref="P29:AD29"/>
    <mergeCell ref="B22:E25"/>
    <mergeCell ref="F22:I25"/>
    <mergeCell ref="J22:O22"/>
    <mergeCell ref="P22:AD22"/>
    <mergeCell ref="J23:O23"/>
    <mergeCell ref="P23:AD23"/>
    <mergeCell ref="J24:O24"/>
    <mergeCell ref="P24:AD24"/>
    <mergeCell ref="J25:O25"/>
    <mergeCell ref="P25:AD25"/>
    <mergeCell ref="B18:E21"/>
    <mergeCell ref="F18:I21"/>
    <mergeCell ref="J18:O18"/>
    <mergeCell ref="P18:AD18"/>
    <mergeCell ref="J19:O19"/>
    <mergeCell ref="P19:AD19"/>
    <mergeCell ref="J20:O20"/>
    <mergeCell ref="P20:AD20"/>
    <mergeCell ref="J21:O21"/>
    <mergeCell ref="P21:AD21"/>
    <mergeCell ref="B14:E17"/>
    <mergeCell ref="F14:I17"/>
    <mergeCell ref="J14:O14"/>
    <mergeCell ref="P14:AD14"/>
    <mergeCell ref="J15:O15"/>
    <mergeCell ref="P15:AD15"/>
    <mergeCell ref="J16:O16"/>
    <mergeCell ref="P16:AD16"/>
    <mergeCell ref="J17:O17"/>
    <mergeCell ref="P17:AD17"/>
    <mergeCell ref="B10:E13"/>
    <mergeCell ref="F10:I13"/>
    <mergeCell ref="J10:O10"/>
    <mergeCell ref="P10:AD10"/>
    <mergeCell ref="J11:O11"/>
    <mergeCell ref="P11:AD11"/>
    <mergeCell ref="J12:O12"/>
    <mergeCell ref="P12:AD12"/>
    <mergeCell ref="J13:O13"/>
    <mergeCell ref="P13:AD13"/>
    <mergeCell ref="B4:E5"/>
    <mergeCell ref="F4:AD4"/>
    <mergeCell ref="F5:I5"/>
    <mergeCell ref="J5:AD5"/>
    <mergeCell ref="B6:E9"/>
    <mergeCell ref="F6:I9"/>
    <mergeCell ref="J6:O6"/>
    <mergeCell ref="P6:AD6"/>
    <mergeCell ref="J7:O7"/>
    <mergeCell ref="P7:AD7"/>
    <mergeCell ref="J8:O8"/>
    <mergeCell ref="P8:AD8"/>
    <mergeCell ref="J9:O9"/>
    <mergeCell ref="P9:AD9"/>
  </mergeCells>
  <phoneticPr fontId="4"/>
  <dataValidations count="3">
    <dataValidation type="list" allowBlank="1" showInputMessage="1" sqref="P65492 JH65492 TD65492 ACZ65492 AMV65492 AWR65492 BGN65492 BQJ65492 CAF65492 CKB65492 CTX65492 DDT65492 DNP65492 DXL65492 EHH65492 ERD65492 FAZ65492 FKV65492 FUR65492 GEN65492 GOJ65492 GYF65492 HIB65492 HRX65492 IBT65492 ILP65492 IVL65492 JFH65492 JPD65492 JYZ65492 KIV65492 KSR65492 LCN65492 LMJ65492 LWF65492 MGB65492 MPX65492 MZT65492 NJP65492 NTL65492 ODH65492 OND65492 OWZ65492 PGV65492 PQR65492 QAN65492 QKJ65492 QUF65492 REB65492 RNX65492 RXT65492 SHP65492 SRL65492 TBH65492 TLD65492 TUZ65492 UEV65492 UOR65492 UYN65492 VIJ65492 VSF65492 WCB65492 WLX65492 WVT65492 P131028 JH131028 TD131028 ACZ131028 AMV131028 AWR131028 BGN131028 BQJ131028 CAF131028 CKB131028 CTX131028 DDT131028 DNP131028 DXL131028 EHH131028 ERD131028 FAZ131028 FKV131028 FUR131028 GEN131028 GOJ131028 GYF131028 HIB131028 HRX131028 IBT131028 ILP131028 IVL131028 JFH131028 JPD131028 JYZ131028 KIV131028 KSR131028 LCN131028 LMJ131028 LWF131028 MGB131028 MPX131028 MZT131028 NJP131028 NTL131028 ODH131028 OND131028 OWZ131028 PGV131028 PQR131028 QAN131028 QKJ131028 QUF131028 REB131028 RNX131028 RXT131028 SHP131028 SRL131028 TBH131028 TLD131028 TUZ131028 UEV131028 UOR131028 UYN131028 VIJ131028 VSF131028 WCB131028 WLX131028 WVT131028 P196564 JH196564 TD196564 ACZ196564 AMV196564 AWR196564 BGN196564 BQJ196564 CAF196564 CKB196564 CTX196564 DDT196564 DNP196564 DXL196564 EHH196564 ERD196564 FAZ196564 FKV196564 FUR196564 GEN196564 GOJ196564 GYF196564 HIB196564 HRX196564 IBT196564 ILP196564 IVL196564 JFH196564 JPD196564 JYZ196564 KIV196564 KSR196564 LCN196564 LMJ196564 LWF196564 MGB196564 MPX196564 MZT196564 NJP196564 NTL196564 ODH196564 OND196564 OWZ196564 PGV196564 PQR196564 QAN196564 QKJ196564 QUF196564 REB196564 RNX196564 RXT196564 SHP196564 SRL196564 TBH196564 TLD196564 TUZ196564 UEV196564 UOR196564 UYN196564 VIJ196564 VSF196564 WCB196564 WLX196564 WVT196564 P262100 JH262100 TD262100 ACZ262100 AMV262100 AWR262100 BGN262100 BQJ262100 CAF262100 CKB262100 CTX262100 DDT262100 DNP262100 DXL262100 EHH262100 ERD262100 FAZ262100 FKV262100 FUR262100 GEN262100 GOJ262100 GYF262100 HIB262100 HRX262100 IBT262100 ILP262100 IVL262100 JFH262100 JPD262100 JYZ262100 KIV262100 KSR262100 LCN262100 LMJ262100 LWF262100 MGB262100 MPX262100 MZT262100 NJP262100 NTL262100 ODH262100 OND262100 OWZ262100 PGV262100 PQR262100 QAN262100 QKJ262100 QUF262100 REB262100 RNX262100 RXT262100 SHP262100 SRL262100 TBH262100 TLD262100 TUZ262100 UEV262100 UOR262100 UYN262100 VIJ262100 VSF262100 WCB262100 WLX262100 WVT262100 P327636 JH327636 TD327636 ACZ327636 AMV327636 AWR327636 BGN327636 BQJ327636 CAF327636 CKB327636 CTX327636 DDT327636 DNP327636 DXL327636 EHH327636 ERD327636 FAZ327636 FKV327636 FUR327636 GEN327636 GOJ327636 GYF327636 HIB327636 HRX327636 IBT327636 ILP327636 IVL327636 JFH327636 JPD327636 JYZ327636 KIV327636 KSR327636 LCN327636 LMJ327636 LWF327636 MGB327636 MPX327636 MZT327636 NJP327636 NTL327636 ODH327636 OND327636 OWZ327636 PGV327636 PQR327636 QAN327636 QKJ327636 QUF327636 REB327636 RNX327636 RXT327636 SHP327636 SRL327636 TBH327636 TLD327636 TUZ327636 UEV327636 UOR327636 UYN327636 VIJ327636 VSF327636 WCB327636 WLX327636 WVT327636 P393172 JH393172 TD393172 ACZ393172 AMV393172 AWR393172 BGN393172 BQJ393172 CAF393172 CKB393172 CTX393172 DDT393172 DNP393172 DXL393172 EHH393172 ERD393172 FAZ393172 FKV393172 FUR393172 GEN393172 GOJ393172 GYF393172 HIB393172 HRX393172 IBT393172 ILP393172 IVL393172 JFH393172 JPD393172 JYZ393172 KIV393172 KSR393172 LCN393172 LMJ393172 LWF393172 MGB393172 MPX393172 MZT393172 NJP393172 NTL393172 ODH393172 OND393172 OWZ393172 PGV393172 PQR393172 QAN393172 QKJ393172 QUF393172 REB393172 RNX393172 RXT393172 SHP393172 SRL393172 TBH393172 TLD393172 TUZ393172 UEV393172 UOR393172 UYN393172 VIJ393172 VSF393172 WCB393172 WLX393172 WVT393172 P458708 JH458708 TD458708 ACZ458708 AMV458708 AWR458708 BGN458708 BQJ458708 CAF458708 CKB458708 CTX458708 DDT458708 DNP458708 DXL458708 EHH458708 ERD458708 FAZ458708 FKV458708 FUR458708 GEN458708 GOJ458708 GYF458708 HIB458708 HRX458708 IBT458708 ILP458708 IVL458708 JFH458708 JPD458708 JYZ458708 KIV458708 KSR458708 LCN458708 LMJ458708 LWF458708 MGB458708 MPX458708 MZT458708 NJP458708 NTL458708 ODH458708 OND458708 OWZ458708 PGV458708 PQR458708 QAN458708 QKJ458708 QUF458708 REB458708 RNX458708 RXT458708 SHP458708 SRL458708 TBH458708 TLD458708 TUZ458708 UEV458708 UOR458708 UYN458708 VIJ458708 VSF458708 WCB458708 WLX458708 WVT458708 P524244 JH524244 TD524244 ACZ524244 AMV524244 AWR524244 BGN524244 BQJ524244 CAF524244 CKB524244 CTX524244 DDT524244 DNP524244 DXL524244 EHH524244 ERD524244 FAZ524244 FKV524244 FUR524244 GEN524244 GOJ524244 GYF524244 HIB524244 HRX524244 IBT524244 ILP524244 IVL524244 JFH524244 JPD524244 JYZ524244 KIV524244 KSR524244 LCN524244 LMJ524244 LWF524244 MGB524244 MPX524244 MZT524244 NJP524244 NTL524244 ODH524244 OND524244 OWZ524244 PGV524244 PQR524244 QAN524244 QKJ524244 QUF524244 REB524244 RNX524244 RXT524244 SHP524244 SRL524244 TBH524244 TLD524244 TUZ524244 UEV524244 UOR524244 UYN524244 VIJ524244 VSF524244 WCB524244 WLX524244 WVT524244 P589780 JH589780 TD589780 ACZ589780 AMV589780 AWR589780 BGN589780 BQJ589780 CAF589780 CKB589780 CTX589780 DDT589780 DNP589780 DXL589780 EHH589780 ERD589780 FAZ589780 FKV589780 FUR589780 GEN589780 GOJ589780 GYF589780 HIB589780 HRX589780 IBT589780 ILP589780 IVL589780 JFH589780 JPD589780 JYZ589780 KIV589780 KSR589780 LCN589780 LMJ589780 LWF589780 MGB589780 MPX589780 MZT589780 NJP589780 NTL589780 ODH589780 OND589780 OWZ589780 PGV589780 PQR589780 QAN589780 QKJ589780 QUF589780 REB589780 RNX589780 RXT589780 SHP589780 SRL589780 TBH589780 TLD589780 TUZ589780 UEV589780 UOR589780 UYN589780 VIJ589780 VSF589780 WCB589780 WLX589780 WVT589780 P655316 JH655316 TD655316 ACZ655316 AMV655316 AWR655316 BGN655316 BQJ655316 CAF655316 CKB655316 CTX655316 DDT655316 DNP655316 DXL655316 EHH655316 ERD655316 FAZ655316 FKV655316 FUR655316 GEN655316 GOJ655316 GYF655316 HIB655316 HRX655316 IBT655316 ILP655316 IVL655316 JFH655316 JPD655316 JYZ655316 KIV655316 KSR655316 LCN655316 LMJ655316 LWF655316 MGB655316 MPX655316 MZT655316 NJP655316 NTL655316 ODH655316 OND655316 OWZ655316 PGV655316 PQR655316 QAN655316 QKJ655316 QUF655316 REB655316 RNX655316 RXT655316 SHP655316 SRL655316 TBH655316 TLD655316 TUZ655316 UEV655316 UOR655316 UYN655316 VIJ655316 VSF655316 WCB655316 WLX655316 WVT655316 P720852 JH720852 TD720852 ACZ720852 AMV720852 AWR720852 BGN720852 BQJ720852 CAF720852 CKB720852 CTX720852 DDT720852 DNP720852 DXL720852 EHH720852 ERD720852 FAZ720852 FKV720852 FUR720852 GEN720852 GOJ720852 GYF720852 HIB720852 HRX720852 IBT720852 ILP720852 IVL720852 JFH720852 JPD720852 JYZ720852 KIV720852 KSR720852 LCN720852 LMJ720852 LWF720852 MGB720852 MPX720852 MZT720852 NJP720852 NTL720852 ODH720852 OND720852 OWZ720852 PGV720852 PQR720852 QAN720852 QKJ720852 QUF720852 REB720852 RNX720852 RXT720852 SHP720852 SRL720852 TBH720852 TLD720852 TUZ720852 UEV720852 UOR720852 UYN720852 VIJ720852 VSF720852 WCB720852 WLX720852 WVT720852 P786388 JH786388 TD786388 ACZ786388 AMV786388 AWR786388 BGN786388 BQJ786388 CAF786388 CKB786388 CTX786388 DDT786388 DNP786388 DXL786388 EHH786388 ERD786388 FAZ786388 FKV786388 FUR786388 GEN786388 GOJ786388 GYF786388 HIB786388 HRX786388 IBT786388 ILP786388 IVL786388 JFH786388 JPD786388 JYZ786388 KIV786388 KSR786388 LCN786388 LMJ786388 LWF786388 MGB786388 MPX786388 MZT786388 NJP786388 NTL786388 ODH786388 OND786388 OWZ786388 PGV786388 PQR786388 QAN786388 QKJ786388 QUF786388 REB786388 RNX786388 RXT786388 SHP786388 SRL786388 TBH786388 TLD786388 TUZ786388 UEV786388 UOR786388 UYN786388 VIJ786388 VSF786388 WCB786388 WLX786388 WVT786388 P851924 JH851924 TD851924 ACZ851924 AMV851924 AWR851924 BGN851924 BQJ851924 CAF851924 CKB851924 CTX851924 DDT851924 DNP851924 DXL851924 EHH851924 ERD851924 FAZ851924 FKV851924 FUR851924 GEN851924 GOJ851924 GYF851924 HIB851924 HRX851924 IBT851924 ILP851924 IVL851924 JFH851924 JPD851924 JYZ851924 KIV851924 KSR851924 LCN851924 LMJ851924 LWF851924 MGB851924 MPX851924 MZT851924 NJP851924 NTL851924 ODH851924 OND851924 OWZ851924 PGV851924 PQR851924 QAN851924 QKJ851924 QUF851924 REB851924 RNX851924 RXT851924 SHP851924 SRL851924 TBH851924 TLD851924 TUZ851924 UEV851924 UOR851924 UYN851924 VIJ851924 VSF851924 WCB851924 WLX851924 WVT851924 P917460 JH917460 TD917460 ACZ917460 AMV917460 AWR917460 BGN917460 BQJ917460 CAF917460 CKB917460 CTX917460 DDT917460 DNP917460 DXL917460 EHH917460 ERD917460 FAZ917460 FKV917460 FUR917460 GEN917460 GOJ917460 GYF917460 HIB917460 HRX917460 IBT917460 ILP917460 IVL917460 JFH917460 JPD917460 JYZ917460 KIV917460 KSR917460 LCN917460 LMJ917460 LWF917460 MGB917460 MPX917460 MZT917460 NJP917460 NTL917460 ODH917460 OND917460 OWZ917460 PGV917460 PQR917460 QAN917460 QKJ917460 QUF917460 REB917460 RNX917460 RXT917460 SHP917460 SRL917460 TBH917460 TLD917460 TUZ917460 UEV917460 UOR917460 UYN917460 VIJ917460 VSF917460 WCB917460 WLX917460 WVT917460 P982996 JH982996 TD982996 ACZ982996 AMV982996 AWR982996 BGN982996 BQJ982996 CAF982996 CKB982996 CTX982996 DDT982996 DNP982996 DXL982996 EHH982996 ERD982996 FAZ982996 FKV982996 FUR982996 GEN982996 GOJ982996 GYF982996 HIB982996 HRX982996 IBT982996 ILP982996 IVL982996 JFH982996 JPD982996 JYZ982996 KIV982996 KSR982996 LCN982996 LMJ982996 LWF982996 MGB982996 MPX982996 MZT982996 NJP982996 NTL982996 ODH982996 OND982996 OWZ982996 PGV982996 PQR982996 QAN982996 QKJ982996 QUF982996 REB982996 RNX982996 RXT982996 SHP982996 SRL982996 TBH982996 TLD982996 TUZ982996 UEV982996 UOR982996 UYN982996 VIJ982996 VSF982996 WCB982996 WLX982996 WVT982996" xr:uid="{00000000-0002-0000-0400-000000000000}">
      <formula1>"市,区,町,村"</formula1>
    </dataValidation>
    <dataValidation type="list" allowBlank="1" showInputMessage="1" sqref="K65492 JC65492 SY65492 ACU65492 AMQ65492 AWM65492 BGI65492 BQE65492 CAA65492 CJW65492 CTS65492 DDO65492 DNK65492 DXG65492 EHC65492 EQY65492 FAU65492 FKQ65492 FUM65492 GEI65492 GOE65492 GYA65492 HHW65492 HRS65492 IBO65492 ILK65492 IVG65492 JFC65492 JOY65492 JYU65492 KIQ65492 KSM65492 LCI65492 LME65492 LWA65492 MFW65492 MPS65492 MZO65492 NJK65492 NTG65492 ODC65492 OMY65492 OWU65492 PGQ65492 PQM65492 QAI65492 QKE65492 QUA65492 RDW65492 RNS65492 RXO65492 SHK65492 SRG65492 TBC65492 TKY65492 TUU65492 UEQ65492 UOM65492 UYI65492 VIE65492 VSA65492 WBW65492 WLS65492 WVO65492 K131028 JC131028 SY131028 ACU131028 AMQ131028 AWM131028 BGI131028 BQE131028 CAA131028 CJW131028 CTS131028 DDO131028 DNK131028 DXG131028 EHC131028 EQY131028 FAU131028 FKQ131028 FUM131028 GEI131028 GOE131028 GYA131028 HHW131028 HRS131028 IBO131028 ILK131028 IVG131028 JFC131028 JOY131028 JYU131028 KIQ131028 KSM131028 LCI131028 LME131028 LWA131028 MFW131028 MPS131028 MZO131028 NJK131028 NTG131028 ODC131028 OMY131028 OWU131028 PGQ131028 PQM131028 QAI131028 QKE131028 QUA131028 RDW131028 RNS131028 RXO131028 SHK131028 SRG131028 TBC131028 TKY131028 TUU131028 UEQ131028 UOM131028 UYI131028 VIE131028 VSA131028 WBW131028 WLS131028 WVO131028 K196564 JC196564 SY196564 ACU196564 AMQ196564 AWM196564 BGI196564 BQE196564 CAA196564 CJW196564 CTS196564 DDO196564 DNK196564 DXG196564 EHC196564 EQY196564 FAU196564 FKQ196564 FUM196564 GEI196564 GOE196564 GYA196564 HHW196564 HRS196564 IBO196564 ILK196564 IVG196564 JFC196564 JOY196564 JYU196564 KIQ196564 KSM196564 LCI196564 LME196564 LWA196564 MFW196564 MPS196564 MZO196564 NJK196564 NTG196564 ODC196564 OMY196564 OWU196564 PGQ196564 PQM196564 QAI196564 QKE196564 QUA196564 RDW196564 RNS196564 RXO196564 SHK196564 SRG196564 TBC196564 TKY196564 TUU196564 UEQ196564 UOM196564 UYI196564 VIE196564 VSA196564 WBW196564 WLS196564 WVO196564 K262100 JC262100 SY262100 ACU262100 AMQ262100 AWM262100 BGI262100 BQE262100 CAA262100 CJW262100 CTS262100 DDO262100 DNK262100 DXG262100 EHC262100 EQY262100 FAU262100 FKQ262100 FUM262100 GEI262100 GOE262100 GYA262100 HHW262100 HRS262100 IBO262100 ILK262100 IVG262100 JFC262100 JOY262100 JYU262100 KIQ262100 KSM262100 LCI262100 LME262100 LWA262100 MFW262100 MPS262100 MZO262100 NJK262100 NTG262100 ODC262100 OMY262100 OWU262100 PGQ262100 PQM262100 QAI262100 QKE262100 QUA262100 RDW262100 RNS262100 RXO262100 SHK262100 SRG262100 TBC262100 TKY262100 TUU262100 UEQ262100 UOM262100 UYI262100 VIE262100 VSA262100 WBW262100 WLS262100 WVO262100 K327636 JC327636 SY327636 ACU327636 AMQ327636 AWM327636 BGI327636 BQE327636 CAA327636 CJW327636 CTS327636 DDO327636 DNK327636 DXG327636 EHC327636 EQY327636 FAU327636 FKQ327636 FUM327636 GEI327636 GOE327636 GYA327636 HHW327636 HRS327636 IBO327636 ILK327636 IVG327636 JFC327636 JOY327636 JYU327636 KIQ327636 KSM327636 LCI327636 LME327636 LWA327636 MFW327636 MPS327636 MZO327636 NJK327636 NTG327636 ODC327636 OMY327636 OWU327636 PGQ327636 PQM327636 QAI327636 QKE327636 QUA327636 RDW327636 RNS327636 RXO327636 SHK327636 SRG327636 TBC327636 TKY327636 TUU327636 UEQ327636 UOM327636 UYI327636 VIE327636 VSA327636 WBW327636 WLS327636 WVO327636 K393172 JC393172 SY393172 ACU393172 AMQ393172 AWM393172 BGI393172 BQE393172 CAA393172 CJW393172 CTS393172 DDO393172 DNK393172 DXG393172 EHC393172 EQY393172 FAU393172 FKQ393172 FUM393172 GEI393172 GOE393172 GYA393172 HHW393172 HRS393172 IBO393172 ILK393172 IVG393172 JFC393172 JOY393172 JYU393172 KIQ393172 KSM393172 LCI393172 LME393172 LWA393172 MFW393172 MPS393172 MZO393172 NJK393172 NTG393172 ODC393172 OMY393172 OWU393172 PGQ393172 PQM393172 QAI393172 QKE393172 QUA393172 RDW393172 RNS393172 RXO393172 SHK393172 SRG393172 TBC393172 TKY393172 TUU393172 UEQ393172 UOM393172 UYI393172 VIE393172 VSA393172 WBW393172 WLS393172 WVO393172 K458708 JC458708 SY458708 ACU458708 AMQ458708 AWM458708 BGI458708 BQE458708 CAA458708 CJW458708 CTS458708 DDO458708 DNK458708 DXG458708 EHC458708 EQY458708 FAU458708 FKQ458708 FUM458708 GEI458708 GOE458708 GYA458708 HHW458708 HRS458708 IBO458708 ILK458708 IVG458708 JFC458708 JOY458708 JYU458708 KIQ458708 KSM458708 LCI458708 LME458708 LWA458708 MFW458708 MPS458708 MZO458708 NJK458708 NTG458708 ODC458708 OMY458708 OWU458708 PGQ458708 PQM458708 QAI458708 QKE458708 QUA458708 RDW458708 RNS458708 RXO458708 SHK458708 SRG458708 TBC458708 TKY458708 TUU458708 UEQ458708 UOM458708 UYI458708 VIE458708 VSA458708 WBW458708 WLS458708 WVO458708 K524244 JC524244 SY524244 ACU524244 AMQ524244 AWM524244 BGI524244 BQE524244 CAA524244 CJW524244 CTS524244 DDO524244 DNK524244 DXG524244 EHC524244 EQY524244 FAU524244 FKQ524244 FUM524244 GEI524244 GOE524244 GYA524244 HHW524244 HRS524244 IBO524244 ILK524244 IVG524244 JFC524244 JOY524244 JYU524244 KIQ524244 KSM524244 LCI524244 LME524244 LWA524244 MFW524244 MPS524244 MZO524244 NJK524244 NTG524244 ODC524244 OMY524244 OWU524244 PGQ524244 PQM524244 QAI524244 QKE524244 QUA524244 RDW524244 RNS524244 RXO524244 SHK524244 SRG524244 TBC524244 TKY524244 TUU524244 UEQ524244 UOM524244 UYI524244 VIE524244 VSA524244 WBW524244 WLS524244 WVO524244 K589780 JC589780 SY589780 ACU589780 AMQ589780 AWM589780 BGI589780 BQE589780 CAA589780 CJW589780 CTS589780 DDO589780 DNK589780 DXG589780 EHC589780 EQY589780 FAU589780 FKQ589780 FUM589780 GEI589780 GOE589780 GYA589780 HHW589780 HRS589780 IBO589780 ILK589780 IVG589780 JFC589780 JOY589780 JYU589780 KIQ589780 KSM589780 LCI589780 LME589780 LWA589780 MFW589780 MPS589780 MZO589780 NJK589780 NTG589780 ODC589780 OMY589780 OWU589780 PGQ589780 PQM589780 QAI589780 QKE589780 QUA589780 RDW589780 RNS589780 RXO589780 SHK589780 SRG589780 TBC589780 TKY589780 TUU589780 UEQ589780 UOM589780 UYI589780 VIE589780 VSA589780 WBW589780 WLS589780 WVO589780 K655316 JC655316 SY655316 ACU655316 AMQ655316 AWM655316 BGI655316 BQE655316 CAA655316 CJW655316 CTS655316 DDO655316 DNK655316 DXG655316 EHC655316 EQY655316 FAU655316 FKQ655316 FUM655316 GEI655316 GOE655316 GYA655316 HHW655316 HRS655316 IBO655316 ILK655316 IVG655316 JFC655316 JOY655316 JYU655316 KIQ655316 KSM655316 LCI655316 LME655316 LWA655316 MFW655316 MPS655316 MZO655316 NJK655316 NTG655316 ODC655316 OMY655316 OWU655316 PGQ655316 PQM655316 QAI655316 QKE655316 QUA655316 RDW655316 RNS655316 RXO655316 SHK655316 SRG655316 TBC655316 TKY655316 TUU655316 UEQ655316 UOM655316 UYI655316 VIE655316 VSA655316 WBW655316 WLS655316 WVO655316 K720852 JC720852 SY720852 ACU720852 AMQ720852 AWM720852 BGI720852 BQE720852 CAA720852 CJW720852 CTS720852 DDO720852 DNK720852 DXG720852 EHC720852 EQY720852 FAU720852 FKQ720852 FUM720852 GEI720852 GOE720852 GYA720852 HHW720852 HRS720852 IBO720852 ILK720852 IVG720852 JFC720852 JOY720852 JYU720852 KIQ720852 KSM720852 LCI720852 LME720852 LWA720852 MFW720852 MPS720852 MZO720852 NJK720852 NTG720852 ODC720852 OMY720852 OWU720852 PGQ720852 PQM720852 QAI720852 QKE720852 QUA720852 RDW720852 RNS720852 RXO720852 SHK720852 SRG720852 TBC720852 TKY720852 TUU720852 UEQ720852 UOM720852 UYI720852 VIE720852 VSA720852 WBW720852 WLS720852 WVO720852 K786388 JC786388 SY786388 ACU786388 AMQ786388 AWM786388 BGI786388 BQE786388 CAA786388 CJW786388 CTS786388 DDO786388 DNK786388 DXG786388 EHC786388 EQY786388 FAU786388 FKQ786388 FUM786388 GEI786388 GOE786388 GYA786388 HHW786388 HRS786388 IBO786388 ILK786388 IVG786388 JFC786388 JOY786388 JYU786388 KIQ786388 KSM786388 LCI786388 LME786388 LWA786388 MFW786388 MPS786388 MZO786388 NJK786388 NTG786388 ODC786388 OMY786388 OWU786388 PGQ786388 PQM786388 QAI786388 QKE786388 QUA786388 RDW786388 RNS786388 RXO786388 SHK786388 SRG786388 TBC786388 TKY786388 TUU786388 UEQ786388 UOM786388 UYI786388 VIE786388 VSA786388 WBW786388 WLS786388 WVO786388 K851924 JC851924 SY851924 ACU851924 AMQ851924 AWM851924 BGI851924 BQE851924 CAA851924 CJW851924 CTS851924 DDO851924 DNK851924 DXG851924 EHC851924 EQY851924 FAU851924 FKQ851924 FUM851924 GEI851924 GOE851924 GYA851924 HHW851924 HRS851924 IBO851924 ILK851924 IVG851924 JFC851924 JOY851924 JYU851924 KIQ851924 KSM851924 LCI851924 LME851924 LWA851924 MFW851924 MPS851924 MZO851924 NJK851924 NTG851924 ODC851924 OMY851924 OWU851924 PGQ851924 PQM851924 QAI851924 QKE851924 QUA851924 RDW851924 RNS851924 RXO851924 SHK851924 SRG851924 TBC851924 TKY851924 TUU851924 UEQ851924 UOM851924 UYI851924 VIE851924 VSA851924 WBW851924 WLS851924 WVO851924 K917460 JC917460 SY917460 ACU917460 AMQ917460 AWM917460 BGI917460 BQE917460 CAA917460 CJW917460 CTS917460 DDO917460 DNK917460 DXG917460 EHC917460 EQY917460 FAU917460 FKQ917460 FUM917460 GEI917460 GOE917460 GYA917460 HHW917460 HRS917460 IBO917460 ILK917460 IVG917460 JFC917460 JOY917460 JYU917460 KIQ917460 KSM917460 LCI917460 LME917460 LWA917460 MFW917460 MPS917460 MZO917460 NJK917460 NTG917460 ODC917460 OMY917460 OWU917460 PGQ917460 PQM917460 QAI917460 QKE917460 QUA917460 RDW917460 RNS917460 RXO917460 SHK917460 SRG917460 TBC917460 TKY917460 TUU917460 UEQ917460 UOM917460 UYI917460 VIE917460 VSA917460 WBW917460 WLS917460 WVO917460 K982996 JC982996 SY982996 ACU982996 AMQ982996 AWM982996 BGI982996 BQE982996 CAA982996 CJW982996 CTS982996 DDO982996 DNK982996 DXG982996 EHC982996 EQY982996 FAU982996 FKQ982996 FUM982996 GEI982996 GOE982996 GYA982996 HHW982996 HRS982996 IBO982996 ILK982996 IVG982996 JFC982996 JOY982996 JYU982996 KIQ982996 KSM982996 LCI982996 LME982996 LWA982996 MFW982996 MPS982996 MZO982996 NJK982996 NTG982996 ODC982996 OMY982996 OWU982996 PGQ982996 PQM982996 QAI982996 QKE982996 QUA982996 RDW982996 RNS982996 RXO982996 SHK982996 SRG982996 TBC982996 TKY982996 TUU982996 UEQ982996 UOM982996 UYI982996 VIE982996 VSA982996 WBW982996 WLS982996 WVO982996" xr:uid="{00000000-0002-0000-0400-000001000000}">
      <formula1>"都,道,府,県"</formula1>
    </dataValidation>
    <dataValidation type="list" allowBlank="1" showInputMessage="1" sqref="WVJ983043:WVM983062 F65539:I65558 IX65539:JA65558 ST65539:SW65558 ACP65539:ACS65558 AML65539:AMO65558 AWH65539:AWK65558 BGD65539:BGG65558 BPZ65539:BQC65558 BZV65539:BZY65558 CJR65539:CJU65558 CTN65539:CTQ65558 DDJ65539:DDM65558 DNF65539:DNI65558 DXB65539:DXE65558 EGX65539:EHA65558 EQT65539:EQW65558 FAP65539:FAS65558 FKL65539:FKO65558 FUH65539:FUK65558 GED65539:GEG65558 GNZ65539:GOC65558 GXV65539:GXY65558 HHR65539:HHU65558 HRN65539:HRQ65558 IBJ65539:IBM65558 ILF65539:ILI65558 IVB65539:IVE65558 JEX65539:JFA65558 JOT65539:JOW65558 JYP65539:JYS65558 KIL65539:KIO65558 KSH65539:KSK65558 LCD65539:LCG65558 LLZ65539:LMC65558 LVV65539:LVY65558 MFR65539:MFU65558 MPN65539:MPQ65558 MZJ65539:MZM65558 NJF65539:NJI65558 NTB65539:NTE65558 OCX65539:ODA65558 OMT65539:OMW65558 OWP65539:OWS65558 PGL65539:PGO65558 PQH65539:PQK65558 QAD65539:QAG65558 QJZ65539:QKC65558 QTV65539:QTY65558 RDR65539:RDU65558 RNN65539:RNQ65558 RXJ65539:RXM65558 SHF65539:SHI65558 SRB65539:SRE65558 TAX65539:TBA65558 TKT65539:TKW65558 TUP65539:TUS65558 UEL65539:UEO65558 UOH65539:UOK65558 UYD65539:UYG65558 VHZ65539:VIC65558 VRV65539:VRY65558 WBR65539:WBU65558 WLN65539:WLQ65558 WVJ65539:WVM65558 F131075:I131094 IX131075:JA131094 ST131075:SW131094 ACP131075:ACS131094 AML131075:AMO131094 AWH131075:AWK131094 BGD131075:BGG131094 BPZ131075:BQC131094 BZV131075:BZY131094 CJR131075:CJU131094 CTN131075:CTQ131094 DDJ131075:DDM131094 DNF131075:DNI131094 DXB131075:DXE131094 EGX131075:EHA131094 EQT131075:EQW131094 FAP131075:FAS131094 FKL131075:FKO131094 FUH131075:FUK131094 GED131075:GEG131094 GNZ131075:GOC131094 GXV131075:GXY131094 HHR131075:HHU131094 HRN131075:HRQ131094 IBJ131075:IBM131094 ILF131075:ILI131094 IVB131075:IVE131094 JEX131075:JFA131094 JOT131075:JOW131094 JYP131075:JYS131094 KIL131075:KIO131094 KSH131075:KSK131094 LCD131075:LCG131094 LLZ131075:LMC131094 LVV131075:LVY131094 MFR131075:MFU131094 MPN131075:MPQ131094 MZJ131075:MZM131094 NJF131075:NJI131094 NTB131075:NTE131094 OCX131075:ODA131094 OMT131075:OMW131094 OWP131075:OWS131094 PGL131075:PGO131094 PQH131075:PQK131094 QAD131075:QAG131094 QJZ131075:QKC131094 QTV131075:QTY131094 RDR131075:RDU131094 RNN131075:RNQ131094 RXJ131075:RXM131094 SHF131075:SHI131094 SRB131075:SRE131094 TAX131075:TBA131094 TKT131075:TKW131094 TUP131075:TUS131094 UEL131075:UEO131094 UOH131075:UOK131094 UYD131075:UYG131094 VHZ131075:VIC131094 VRV131075:VRY131094 WBR131075:WBU131094 WLN131075:WLQ131094 WVJ131075:WVM131094 F196611:I196630 IX196611:JA196630 ST196611:SW196630 ACP196611:ACS196630 AML196611:AMO196630 AWH196611:AWK196630 BGD196611:BGG196630 BPZ196611:BQC196630 BZV196611:BZY196630 CJR196611:CJU196630 CTN196611:CTQ196630 DDJ196611:DDM196630 DNF196611:DNI196630 DXB196611:DXE196630 EGX196611:EHA196630 EQT196611:EQW196630 FAP196611:FAS196630 FKL196611:FKO196630 FUH196611:FUK196630 GED196611:GEG196630 GNZ196611:GOC196630 GXV196611:GXY196630 HHR196611:HHU196630 HRN196611:HRQ196630 IBJ196611:IBM196630 ILF196611:ILI196630 IVB196611:IVE196630 JEX196611:JFA196630 JOT196611:JOW196630 JYP196611:JYS196630 KIL196611:KIO196630 KSH196611:KSK196630 LCD196611:LCG196630 LLZ196611:LMC196630 LVV196611:LVY196630 MFR196611:MFU196630 MPN196611:MPQ196630 MZJ196611:MZM196630 NJF196611:NJI196630 NTB196611:NTE196630 OCX196611:ODA196630 OMT196611:OMW196630 OWP196611:OWS196630 PGL196611:PGO196630 PQH196611:PQK196630 QAD196611:QAG196630 QJZ196611:QKC196630 QTV196611:QTY196630 RDR196611:RDU196630 RNN196611:RNQ196630 RXJ196611:RXM196630 SHF196611:SHI196630 SRB196611:SRE196630 TAX196611:TBA196630 TKT196611:TKW196630 TUP196611:TUS196630 UEL196611:UEO196630 UOH196611:UOK196630 UYD196611:UYG196630 VHZ196611:VIC196630 VRV196611:VRY196630 WBR196611:WBU196630 WLN196611:WLQ196630 WVJ196611:WVM196630 F262147:I262166 IX262147:JA262166 ST262147:SW262166 ACP262147:ACS262166 AML262147:AMO262166 AWH262147:AWK262166 BGD262147:BGG262166 BPZ262147:BQC262166 BZV262147:BZY262166 CJR262147:CJU262166 CTN262147:CTQ262166 DDJ262147:DDM262166 DNF262147:DNI262166 DXB262147:DXE262166 EGX262147:EHA262166 EQT262147:EQW262166 FAP262147:FAS262166 FKL262147:FKO262166 FUH262147:FUK262166 GED262147:GEG262166 GNZ262147:GOC262166 GXV262147:GXY262166 HHR262147:HHU262166 HRN262147:HRQ262166 IBJ262147:IBM262166 ILF262147:ILI262166 IVB262147:IVE262166 JEX262147:JFA262166 JOT262147:JOW262166 JYP262147:JYS262166 KIL262147:KIO262166 KSH262147:KSK262166 LCD262147:LCG262166 LLZ262147:LMC262166 LVV262147:LVY262166 MFR262147:MFU262166 MPN262147:MPQ262166 MZJ262147:MZM262166 NJF262147:NJI262166 NTB262147:NTE262166 OCX262147:ODA262166 OMT262147:OMW262166 OWP262147:OWS262166 PGL262147:PGO262166 PQH262147:PQK262166 QAD262147:QAG262166 QJZ262147:QKC262166 QTV262147:QTY262166 RDR262147:RDU262166 RNN262147:RNQ262166 RXJ262147:RXM262166 SHF262147:SHI262166 SRB262147:SRE262166 TAX262147:TBA262166 TKT262147:TKW262166 TUP262147:TUS262166 UEL262147:UEO262166 UOH262147:UOK262166 UYD262147:UYG262166 VHZ262147:VIC262166 VRV262147:VRY262166 WBR262147:WBU262166 WLN262147:WLQ262166 WVJ262147:WVM262166 F327683:I327702 IX327683:JA327702 ST327683:SW327702 ACP327683:ACS327702 AML327683:AMO327702 AWH327683:AWK327702 BGD327683:BGG327702 BPZ327683:BQC327702 BZV327683:BZY327702 CJR327683:CJU327702 CTN327683:CTQ327702 DDJ327683:DDM327702 DNF327683:DNI327702 DXB327683:DXE327702 EGX327683:EHA327702 EQT327683:EQW327702 FAP327683:FAS327702 FKL327683:FKO327702 FUH327683:FUK327702 GED327683:GEG327702 GNZ327683:GOC327702 GXV327683:GXY327702 HHR327683:HHU327702 HRN327683:HRQ327702 IBJ327683:IBM327702 ILF327683:ILI327702 IVB327683:IVE327702 JEX327683:JFA327702 JOT327683:JOW327702 JYP327683:JYS327702 KIL327683:KIO327702 KSH327683:KSK327702 LCD327683:LCG327702 LLZ327683:LMC327702 LVV327683:LVY327702 MFR327683:MFU327702 MPN327683:MPQ327702 MZJ327683:MZM327702 NJF327683:NJI327702 NTB327683:NTE327702 OCX327683:ODA327702 OMT327683:OMW327702 OWP327683:OWS327702 PGL327683:PGO327702 PQH327683:PQK327702 QAD327683:QAG327702 QJZ327683:QKC327702 QTV327683:QTY327702 RDR327683:RDU327702 RNN327683:RNQ327702 RXJ327683:RXM327702 SHF327683:SHI327702 SRB327683:SRE327702 TAX327683:TBA327702 TKT327683:TKW327702 TUP327683:TUS327702 UEL327683:UEO327702 UOH327683:UOK327702 UYD327683:UYG327702 VHZ327683:VIC327702 VRV327683:VRY327702 WBR327683:WBU327702 WLN327683:WLQ327702 WVJ327683:WVM327702 F393219:I393238 IX393219:JA393238 ST393219:SW393238 ACP393219:ACS393238 AML393219:AMO393238 AWH393219:AWK393238 BGD393219:BGG393238 BPZ393219:BQC393238 BZV393219:BZY393238 CJR393219:CJU393238 CTN393219:CTQ393238 DDJ393219:DDM393238 DNF393219:DNI393238 DXB393219:DXE393238 EGX393219:EHA393238 EQT393219:EQW393238 FAP393219:FAS393238 FKL393219:FKO393238 FUH393219:FUK393238 GED393219:GEG393238 GNZ393219:GOC393238 GXV393219:GXY393238 HHR393219:HHU393238 HRN393219:HRQ393238 IBJ393219:IBM393238 ILF393219:ILI393238 IVB393219:IVE393238 JEX393219:JFA393238 JOT393219:JOW393238 JYP393219:JYS393238 KIL393219:KIO393238 KSH393219:KSK393238 LCD393219:LCG393238 LLZ393219:LMC393238 LVV393219:LVY393238 MFR393219:MFU393238 MPN393219:MPQ393238 MZJ393219:MZM393238 NJF393219:NJI393238 NTB393219:NTE393238 OCX393219:ODA393238 OMT393219:OMW393238 OWP393219:OWS393238 PGL393219:PGO393238 PQH393219:PQK393238 QAD393219:QAG393238 QJZ393219:QKC393238 QTV393219:QTY393238 RDR393219:RDU393238 RNN393219:RNQ393238 RXJ393219:RXM393238 SHF393219:SHI393238 SRB393219:SRE393238 TAX393219:TBA393238 TKT393219:TKW393238 TUP393219:TUS393238 UEL393219:UEO393238 UOH393219:UOK393238 UYD393219:UYG393238 VHZ393219:VIC393238 VRV393219:VRY393238 WBR393219:WBU393238 WLN393219:WLQ393238 WVJ393219:WVM393238 F458755:I458774 IX458755:JA458774 ST458755:SW458774 ACP458755:ACS458774 AML458755:AMO458774 AWH458755:AWK458774 BGD458755:BGG458774 BPZ458755:BQC458774 BZV458755:BZY458774 CJR458755:CJU458774 CTN458755:CTQ458774 DDJ458755:DDM458774 DNF458755:DNI458774 DXB458755:DXE458774 EGX458755:EHA458774 EQT458755:EQW458774 FAP458755:FAS458774 FKL458755:FKO458774 FUH458755:FUK458774 GED458755:GEG458774 GNZ458755:GOC458774 GXV458755:GXY458774 HHR458755:HHU458774 HRN458755:HRQ458774 IBJ458755:IBM458774 ILF458755:ILI458774 IVB458755:IVE458774 JEX458755:JFA458774 JOT458755:JOW458774 JYP458755:JYS458774 KIL458755:KIO458774 KSH458755:KSK458774 LCD458755:LCG458774 LLZ458755:LMC458774 LVV458755:LVY458774 MFR458755:MFU458774 MPN458755:MPQ458774 MZJ458755:MZM458774 NJF458755:NJI458774 NTB458755:NTE458774 OCX458755:ODA458774 OMT458755:OMW458774 OWP458755:OWS458774 PGL458755:PGO458774 PQH458755:PQK458774 QAD458755:QAG458774 QJZ458755:QKC458774 QTV458755:QTY458774 RDR458755:RDU458774 RNN458755:RNQ458774 RXJ458755:RXM458774 SHF458755:SHI458774 SRB458755:SRE458774 TAX458755:TBA458774 TKT458755:TKW458774 TUP458755:TUS458774 UEL458755:UEO458774 UOH458755:UOK458774 UYD458755:UYG458774 VHZ458755:VIC458774 VRV458755:VRY458774 WBR458755:WBU458774 WLN458755:WLQ458774 WVJ458755:WVM458774 F524291:I524310 IX524291:JA524310 ST524291:SW524310 ACP524291:ACS524310 AML524291:AMO524310 AWH524291:AWK524310 BGD524291:BGG524310 BPZ524291:BQC524310 BZV524291:BZY524310 CJR524291:CJU524310 CTN524291:CTQ524310 DDJ524291:DDM524310 DNF524291:DNI524310 DXB524291:DXE524310 EGX524291:EHA524310 EQT524291:EQW524310 FAP524291:FAS524310 FKL524291:FKO524310 FUH524291:FUK524310 GED524291:GEG524310 GNZ524291:GOC524310 GXV524291:GXY524310 HHR524291:HHU524310 HRN524291:HRQ524310 IBJ524291:IBM524310 ILF524291:ILI524310 IVB524291:IVE524310 JEX524291:JFA524310 JOT524291:JOW524310 JYP524291:JYS524310 KIL524291:KIO524310 KSH524291:KSK524310 LCD524291:LCG524310 LLZ524291:LMC524310 LVV524291:LVY524310 MFR524291:MFU524310 MPN524291:MPQ524310 MZJ524291:MZM524310 NJF524291:NJI524310 NTB524291:NTE524310 OCX524291:ODA524310 OMT524291:OMW524310 OWP524291:OWS524310 PGL524291:PGO524310 PQH524291:PQK524310 QAD524291:QAG524310 QJZ524291:QKC524310 QTV524291:QTY524310 RDR524291:RDU524310 RNN524291:RNQ524310 RXJ524291:RXM524310 SHF524291:SHI524310 SRB524291:SRE524310 TAX524291:TBA524310 TKT524291:TKW524310 TUP524291:TUS524310 UEL524291:UEO524310 UOH524291:UOK524310 UYD524291:UYG524310 VHZ524291:VIC524310 VRV524291:VRY524310 WBR524291:WBU524310 WLN524291:WLQ524310 WVJ524291:WVM524310 F589827:I589846 IX589827:JA589846 ST589827:SW589846 ACP589827:ACS589846 AML589827:AMO589846 AWH589827:AWK589846 BGD589827:BGG589846 BPZ589827:BQC589846 BZV589827:BZY589846 CJR589827:CJU589846 CTN589827:CTQ589846 DDJ589827:DDM589846 DNF589827:DNI589846 DXB589827:DXE589846 EGX589827:EHA589846 EQT589827:EQW589846 FAP589827:FAS589846 FKL589827:FKO589846 FUH589827:FUK589846 GED589827:GEG589846 GNZ589827:GOC589846 GXV589827:GXY589846 HHR589827:HHU589846 HRN589827:HRQ589846 IBJ589827:IBM589846 ILF589827:ILI589846 IVB589827:IVE589846 JEX589827:JFA589846 JOT589827:JOW589846 JYP589827:JYS589846 KIL589827:KIO589846 KSH589827:KSK589846 LCD589827:LCG589846 LLZ589827:LMC589846 LVV589827:LVY589846 MFR589827:MFU589846 MPN589827:MPQ589846 MZJ589827:MZM589846 NJF589827:NJI589846 NTB589827:NTE589846 OCX589827:ODA589846 OMT589827:OMW589846 OWP589827:OWS589846 PGL589827:PGO589846 PQH589827:PQK589846 QAD589827:QAG589846 QJZ589827:QKC589846 QTV589827:QTY589846 RDR589827:RDU589846 RNN589827:RNQ589846 RXJ589827:RXM589846 SHF589827:SHI589846 SRB589827:SRE589846 TAX589827:TBA589846 TKT589827:TKW589846 TUP589827:TUS589846 UEL589827:UEO589846 UOH589827:UOK589846 UYD589827:UYG589846 VHZ589827:VIC589846 VRV589827:VRY589846 WBR589827:WBU589846 WLN589827:WLQ589846 WVJ589827:WVM589846 F655363:I655382 IX655363:JA655382 ST655363:SW655382 ACP655363:ACS655382 AML655363:AMO655382 AWH655363:AWK655382 BGD655363:BGG655382 BPZ655363:BQC655382 BZV655363:BZY655382 CJR655363:CJU655382 CTN655363:CTQ655382 DDJ655363:DDM655382 DNF655363:DNI655382 DXB655363:DXE655382 EGX655363:EHA655382 EQT655363:EQW655382 FAP655363:FAS655382 FKL655363:FKO655382 FUH655363:FUK655382 GED655363:GEG655382 GNZ655363:GOC655382 GXV655363:GXY655382 HHR655363:HHU655382 HRN655363:HRQ655382 IBJ655363:IBM655382 ILF655363:ILI655382 IVB655363:IVE655382 JEX655363:JFA655382 JOT655363:JOW655382 JYP655363:JYS655382 KIL655363:KIO655382 KSH655363:KSK655382 LCD655363:LCG655382 LLZ655363:LMC655382 LVV655363:LVY655382 MFR655363:MFU655382 MPN655363:MPQ655382 MZJ655363:MZM655382 NJF655363:NJI655382 NTB655363:NTE655382 OCX655363:ODA655382 OMT655363:OMW655382 OWP655363:OWS655382 PGL655363:PGO655382 PQH655363:PQK655382 QAD655363:QAG655382 QJZ655363:QKC655382 QTV655363:QTY655382 RDR655363:RDU655382 RNN655363:RNQ655382 RXJ655363:RXM655382 SHF655363:SHI655382 SRB655363:SRE655382 TAX655363:TBA655382 TKT655363:TKW655382 TUP655363:TUS655382 UEL655363:UEO655382 UOH655363:UOK655382 UYD655363:UYG655382 VHZ655363:VIC655382 VRV655363:VRY655382 WBR655363:WBU655382 WLN655363:WLQ655382 WVJ655363:WVM655382 F720899:I720918 IX720899:JA720918 ST720899:SW720918 ACP720899:ACS720918 AML720899:AMO720918 AWH720899:AWK720918 BGD720899:BGG720918 BPZ720899:BQC720918 BZV720899:BZY720918 CJR720899:CJU720918 CTN720899:CTQ720918 DDJ720899:DDM720918 DNF720899:DNI720918 DXB720899:DXE720918 EGX720899:EHA720918 EQT720899:EQW720918 FAP720899:FAS720918 FKL720899:FKO720918 FUH720899:FUK720918 GED720899:GEG720918 GNZ720899:GOC720918 GXV720899:GXY720918 HHR720899:HHU720918 HRN720899:HRQ720918 IBJ720899:IBM720918 ILF720899:ILI720918 IVB720899:IVE720918 JEX720899:JFA720918 JOT720899:JOW720918 JYP720899:JYS720918 KIL720899:KIO720918 KSH720899:KSK720918 LCD720899:LCG720918 LLZ720899:LMC720918 LVV720899:LVY720918 MFR720899:MFU720918 MPN720899:MPQ720918 MZJ720899:MZM720918 NJF720899:NJI720918 NTB720899:NTE720918 OCX720899:ODA720918 OMT720899:OMW720918 OWP720899:OWS720918 PGL720899:PGO720918 PQH720899:PQK720918 QAD720899:QAG720918 QJZ720899:QKC720918 QTV720899:QTY720918 RDR720899:RDU720918 RNN720899:RNQ720918 RXJ720899:RXM720918 SHF720899:SHI720918 SRB720899:SRE720918 TAX720899:TBA720918 TKT720899:TKW720918 TUP720899:TUS720918 UEL720899:UEO720918 UOH720899:UOK720918 UYD720899:UYG720918 VHZ720899:VIC720918 VRV720899:VRY720918 WBR720899:WBU720918 WLN720899:WLQ720918 WVJ720899:WVM720918 F786435:I786454 IX786435:JA786454 ST786435:SW786454 ACP786435:ACS786454 AML786435:AMO786454 AWH786435:AWK786454 BGD786435:BGG786454 BPZ786435:BQC786454 BZV786435:BZY786454 CJR786435:CJU786454 CTN786435:CTQ786454 DDJ786435:DDM786454 DNF786435:DNI786454 DXB786435:DXE786454 EGX786435:EHA786454 EQT786435:EQW786454 FAP786435:FAS786454 FKL786435:FKO786454 FUH786435:FUK786454 GED786435:GEG786454 GNZ786435:GOC786454 GXV786435:GXY786454 HHR786435:HHU786454 HRN786435:HRQ786454 IBJ786435:IBM786454 ILF786435:ILI786454 IVB786435:IVE786454 JEX786435:JFA786454 JOT786435:JOW786454 JYP786435:JYS786454 KIL786435:KIO786454 KSH786435:KSK786454 LCD786435:LCG786454 LLZ786435:LMC786454 LVV786435:LVY786454 MFR786435:MFU786454 MPN786435:MPQ786454 MZJ786435:MZM786454 NJF786435:NJI786454 NTB786435:NTE786454 OCX786435:ODA786454 OMT786435:OMW786454 OWP786435:OWS786454 PGL786435:PGO786454 PQH786435:PQK786454 QAD786435:QAG786454 QJZ786435:QKC786454 QTV786435:QTY786454 RDR786435:RDU786454 RNN786435:RNQ786454 RXJ786435:RXM786454 SHF786435:SHI786454 SRB786435:SRE786454 TAX786435:TBA786454 TKT786435:TKW786454 TUP786435:TUS786454 UEL786435:UEO786454 UOH786435:UOK786454 UYD786435:UYG786454 VHZ786435:VIC786454 VRV786435:VRY786454 WBR786435:WBU786454 WLN786435:WLQ786454 WVJ786435:WVM786454 F851971:I851990 IX851971:JA851990 ST851971:SW851990 ACP851971:ACS851990 AML851971:AMO851990 AWH851971:AWK851990 BGD851971:BGG851990 BPZ851971:BQC851990 BZV851971:BZY851990 CJR851971:CJU851990 CTN851971:CTQ851990 DDJ851971:DDM851990 DNF851971:DNI851990 DXB851971:DXE851990 EGX851971:EHA851990 EQT851971:EQW851990 FAP851971:FAS851990 FKL851971:FKO851990 FUH851971:FUK851990 GED851971:GEG851990 GNZ851971:GOC851990 GXV851971:GXY851990 HHR851971:HHU851990 HRN851971:HRQ851990 IBJ851971:IBM851990 ILF851971:ILI851990 IVB851971:IVE851990 JEX851971:JFA851990 JOT851971:JOW851990 JYP851971:JYS851990 KIL851971:KIO851990 KSH851971:KSK851990 LCD851971:LCG851990 LLZ851971:LMC851990 LVV851971:LVY851990 MFR851971:MFU851990 MPN851971:MPQ851990 MZJ851971:MZM851990 NJF851971:NJI851990 NTB851971:NTE851990 OCX851971:ODA851990 OMT851971:OMW851990 OWP851971:OWS851990 PGL851971:PGO851990 PQH851971:PQK851990 QAD851971:QAG851990 QJZ851971:QKC851990 QTV851971:QTY851990 RDR851971:RDU851990 RNN851971:RNQ851990 RXJ851971:RXM851990 SHF851971:SHI851990 SRB851971:SRE851990 TAX851971:TBA851990 TKT851971:TKW851990 TUP851971:TUS851990 UEL851971:UEO851990 UOH851971:UOK851990 UYD851971:UYG851990 VHZ851971:VIC851990 VRV851971:VRY851990 WBR851971:WBU851990 WLN851971:WLQ851990 WVJ851971:WVM851990 F917507:I917526 IX917507:JA917526 ST917507:SW917526 ACP917507:ACS917526 AML917507:AMO917526 AWH917507:AWK917526 BGD917507:BGG917526 BPZ917507:BQC917526 BZV917507:BZY917526 CJR917507:CJU917526 CTN917507:CTQ917526 DDJ917507:DDM917526 DNF917507:DNI917526 DXB917507:DXE917526 EGX917507:EHA917526 EQT917507:EQW917526 FAP917507:FAS917526 FKL917507:FKO917526 FUH917507:FUK917526 GED917507:GEG917526 GNZ917507:GOC917526 GXV917507:GXY917526 HHR917507:HHU917526 HRN917507:HRQ917526 IBJ917507:IBM917526 ILF917507:ILI917526 IVB917507:IVE917526 JEX917507:JFA917526 JOT917507:JOW917526 JYP917507:JYS917526 KIL917507:KIO917526 KSH917507:KSK917526 LCD917507:LCG917526 LLZ917507:LMC917526 LVV917507:LVY917526 MFR917507:MFU917526 MPN917507:MPQ917526 MZJ917507:MZM917526 NJF917507:NJI917526 NTB917507:NTE917526 OCX917507:ODA917526 OMT917507:OMW917526 OWP917507:OWS917526 PGL917507:PGO917526 PQH917507:PQK917526 QAD917507:QAG917526 QJZ917507:QKC917526 QTV917507:QTY917526 RDR917507:RDU917526 RNN917507:RNQ917526 RXJ917507:RXM917526 SHF917507:SHI917526 SRB917507:SRE917526 TAX917507:TBA917526 TKT917507:TKW917526 TUP917507:TUS917526 UEL917507:UEO917526 UOH917507:UOK917526 UYD917507:UYG917526 VHZ917507:VIC917526 VRV917507:VRY917526 WBR917507:WBU917526 WLN917507:WLQ917526 WVJ917507:WVM917526 F983043:I983062 IX983043:JA983062 ST983043:SW983062 ACP983043:ACS983062 AML983043:AMO983062 AWH983043:AWK983062 BGD983043:BGG983062 BPZ983043:BQC983062 BZV983043:BZY983062 CJR983043:CJU983062 CTN983043:CTQ983062 DDJ983043:DDM983062 DNF983043:DNI983062 DXB983043:DXE983062 EGX983043:EHA983062 EQT983043:EQW983062 FAP983043:FAS983062 FKL983043:FKO983062 FUH983043:FUK983062 GED983043:GEG983062 GNZ983043:GOC983062 GXV983043:GXY983062 HHR983043:HHU983062 HRN983043:HRQ983062 IBJ983043:IBM983062 ILF983043:ILI983062 IVB983043:IVE983062 JEX983043:JFA983062 JOT983043:JOW983062 JYP983043:JYS983062 KIL983043:KIO983062 KSH983043:KSK983062 LCD983043:LCG983062 LLZ983043:LMC983062 LVV983043:LVY983062 MFR983043:MFU983062 MPN983043:MPQ983062 MZJ983043:MZM983062 NJF983043:NJI983062 NTB983043:NTE983062 OCX983043:ODA983062 OMT983043:OMW983062 OWP983043:OWS983062 PGL983043:PGO983062 PQH983043:PQK983062 QAD983043:QAG983062 QJZ983043:QKC983062 QTV983043:QTY983062 RDR983043:RDU983062 RNN983043:RNQ983062 RXJ983043:RXM983062 SHF983043:SHI983062 SRB983043:SRE983062 TAX983043:TBA983062 TKT983043:TKW983062 TUP983043:TUS983062 UEL983043:UEO983062 UOH983043:UOK983062 UYD983043:UYG983062 VHZ983043:VIC983062 VRV983043:VRY983062 WBR983043:WBU983062 WLN983043:WLQ983062 WVJ6:WVM45 WLN6:WLQ45 WBR6:WBU45 VRV6:VRY45 VHZ6:VIC45 UYD6:UYG45 UOH6:UOK45 UEL6:UEO45 TUP6:TUS45 TKT6:TKW45 TAX6:TBA45 SRB6:SRE45 SHF6:SHI45 RXJ6:RXM45 RNN6:RNQ45 RDR6:RDU45 QTV6:QTY45 QJZ6:QKC45 QAD6:QAG45 PQH6:PQK45 PGL6:PGO45 OWP6:OWS45 OMT6:OMW45 OCX6:ODA45 NTB6:NTE45 NJF6:NJI45 MZJ6:MZM45 MPN6:MPQ45 MFR6:MFU45 LVV6:LVY45 LLZ6:LMC45 LCD6:LCG45 KSH6:KSK45 KIL6:KIO45 JYP6:JYS45 JOT6:JOW45 JEX6:JFA45 IVB6:IVE45 ILF6:ILI45 IBJ6:IBM45 HRN6:HRQ45 HHR6:HHU45 GXV6:GXY45 GNZ6:GOC45 GED6:GEG45 FUH6:FUK45 FKL6:FKO45 FAP6:FAS45 EQT6:EQW45 EGX6:EHA45 DXB6:DXE45 DNF6:DNI45 DDJ6:DDM45 CTN6:CTQ45 CJR6:CJU45 BZV6:BZY45 BPZ6:BQC45 BGD6:BGG45 AWH6:AWK45 AML6:AMO45 ACP6:ACS45 ST6:SW45 IX6:JA45 F6:I45" xr:uid="{00000000-0002-0000-0400-000002000000}">
      <formula1>"選択してください,要,否"</formula1>
    </dataValidation>
  </dataValidations>
  <pageMargins left="0.7" right="0.7" top="0.75" bottom="0.75" header="0.3" footer="0.3"/>
  <pageSetup paperSize="9" scale="79" orientation="portrait" horizontalDpi="300" verticalDpi="300" r:id="rId1"/>
  <drawing r:id="rId2"/>
  <extLst>
    <ext xmlns:x14="http://schemas.microsoft.com/office/spreadsheetml/2009/9/main" uri="{CCE6A557-97BC-4b89-ADB6-D9C93CAAB3DF}">
      <x14:dataValidations xmlns:xm="http://schemas.microsoft.com/office/excel/2006/main" count="1">
        <x14:dataValidation type="list" allowBlank="1" showInputMessage="1" xr:uid="{00000000-0002-0000-0400-000003000000}">
          <x14:formula1>
            <xm:f>"□,■"</xm:f>
          </x14:formula1>
          <xm:sqref>B65508 IT65508 SP65508 ACL65508 AMH65508 AWD65508 BFZ65508 BPV65508 BZR65508 CJN65508 CTJ65508 DDF65508 DNB65508 DWX65508 EGT65508 EQP65508 FAL65508 FKH65508 FUD65508 GDZ65508 GNV65508 GXR65508 HHN65508 HRJ65508 IBF65508 ILB65508 IUX65508 JET65508 JOP65508 JYL65508 KIH65508 KSD65508 LBZ65508 LLV65508 LVR65508 MFN65508 MPJ65508 MZF65508 NJB65508 NSX65508 OCT65508 OMP65508 OWL65508 PGH65508 PQD65508 PZZ65508 QJV65508 QTR65508 RDN65508 RNJ65508 RXF65508 SHB65508 SQX65508 TAT65508 TKP65508 TUL65508 UEH65508 UOD65508 UXZ65508 VHV65508 VRR65508 WBN65508 WLJ65508 WVF65508 B131044 IT131044 SP131044 ACL131044 AMH131044 AWD131044 BFZ131044 BPV131044 BZR131044 CJN131044 CTJ131044 DDF131044 DNB131044 DWX131044 EGT131044 EQP131044 FAL131044 FKH131044 FUD131044 GDZ131044 GNV131044 GXR131044 HHN131044 HRJ131044 IBF131044 ILB131044 IUX131044 JET131044 JOP131044 JYL131044 KIH131044 KSD131044 LBZ131044 LLV131044 LVR131044 MFN131044 MPJ131044 MZF131044 NJB131044 NSX131044 OCT131044 OMP131044 OWL131044 PGH131044 PQD131044 PZZ131044 QJV131044 QTR131044 RDN131044 RNJ131044 RXF131044 SHB131044 SQX131044 TAT131044 TKP131044 TUL131044 UEH131044 UOD131044 UXZ131044 VHV131044 VRR131044 WBN131044 WLJ131044 WVF131044 B196580 IT196580 SP196580 ACL196580 AMH196580 AWD196580 BFZ196580 BPV196580 BZR196580 CJN196580 CTJ196580 DDF196580 DNB196580 DWX196580 EGT196580 EQP196580 FAL196580 FKH196580 FUD196580 GDZ196580 GNV196580 GXR196580 HHN196580 HRJ196580 IBF196580 ILB196580 IUX196580 JET196580 JOP196580 JYL196580 KIH196580 KSD196580 LBZ196580 LLV196580 LVR196580 MFN196580 MPJ196580 MZF196580 NJB196580 NSX196580 OCT196580 OMP196580 OWL196580 PGH196580 PQD196580 PZZ196580 QJV196580 QTR196580 RDN196580 RNJ196580 RXF196580 SHB196580 SQX196580 TAT196580 TKP196580 TUL196580 UEH196580 UOD196580 UXZ196580 VHV196580 VRR196580 WBN196580 WLJ196580 WVF196580 B262116 IT262116 SP262116 ACL262116 AMH262116 AWD262116 BFZ262116 BPV262116 BZR262116 CJN262116 CTJ262116 DDF262116 DNB262116 DWX262116 EGT262116 EQP262116 FAL262116 FKH262116 FUD262116 GDZ262116 GNV262116 GXR262116 HHN262116 HRJ262116 IBF262116 ILB262116 IUX262116 JET262116 JOP262116 JYL262116 KIH262116 KSD262116 LBZ262116 LLV262116 LVR262116 MFN262116 MPJ262116 MZF262116 NJB262116 NSX262116 OCT262116 OMP262116 OWL262116 PGH262116 PQD262116 PZZ262116 QJV262116 QTR262116 RDN262116 RNJ262116 RXF262116 SHB262116 SQX262116 TAT262116 TKP262116 TUL262116 UEH262116 UOD262116 UXZ262116 VHV262116 VRR262116 WBN262116 WLJ262116 WVF262116 B327652 IT327652 SP327652 ACL327652 AMH327652 AWD327652 BFZ327652 BPV327652 BZR327652 CJN327652 CTJ327652 DDF327652 DNB327652 DWX327652 EGT327652 EQP327652 FAL327652 FKH327652 FUD327652 GDZ327652 GNV327652 GXR327652 HHN327652 HRJ327652 IBF327652 ILB327652 IUX327652 JET327652 JOP327652 JYL327652 KIH327652 KSD327652 LBZ327652 LLV327652 LVR327652 MFN327652 MPJ327652 MZF327652 NJB327652 NSX327652 OCT327652 OMP327652 OWL327652 PGH327652 PQD327652 PZZ327652 QJV327652 QTR327652 RDN327652 RNJ327652 RXF327652 SHB327652 SQX327652 TAT327652 TKP327652 TUL327652 UEH327652 UOD327652 UXZ327652 VHV327652 VRR327652 WBN327652 WLJ327652 WVF327652 B393188 IT393188 SP393188 ACL393188 AMH393188 AWD393188 BFZ393188 BPV393188 BZR393188 CJN393188 CTJ393188 DDF393188 DNB393188 DWX393188 EGT393188 EQP393188 FAL393188 FKH393188 FUD393188 GDZ393188 GNV393188 GXR393188 HHN393188 HRJ393188 IBF393188 ILB393188 IUX393188 JET393188 JOP393188 JYL393188 KIH393188 KSD393188 LBZ393188 LLV393188 LVR393188 MFN393188 MPJ393188 MZF393188 NJB393188 NSX393188 OCT393188 OMP393188 OWL393188 PGH393188 PQD393188 PZZ393188 QJV393188 QTR393188 RDN393188 RNJ393188 RXF393188 SHB393188 SQX393188 TAT393188 TKP393188 TUL393188 UEH393188 UOD393188 UXZ393188 VHV393188 VRR393188 WBN393188 WLJ393188 WVF393188 B458724 IT458724 SP458724 ACL458724 AMH458724 AWD458724 BFZ458724 BPV458724 BZR458724 CJN458724 CTJ458724 DDF458724 DNB458724 DWX458724 EGT458724 EQP458724 FAL458724 FKH458724 FUD458724 GDZ458724 GNV458724 GXR458724 HHN458724 HRJ458724 IBF458724 ILB458724 IUX458724 JET458724 JOP458724 JYL458724 KIH458724 KSD458724 LBZ458724 LLV458724 LVR458724 MFN458724 MPJ458724 MZF458724 NJB458724 NSX458724 OCT458724 OMP458724 OWL458724 PGH458724 PQD458724 PZZ458724 QJV458724 QTR458724 RDN458724 RNJ458724 RXF458724 SHB458724 SQX458724 TAT458724 TKP458724 TUL458724 UEH458724 UOD458724 UXZ458724 VHV458724 VRR458724 WBN458724 WLJ458724 WVF458724 B524260 IT524260 SP524260 ACL524260 AMH524260 AWD524260 BFZ524260 BPV524260 BZR524260 CJN524260 CTJ524260 DDF524260 DNB524260 DWX524260 EGT524260 EQP524260 FAL524260 FKH524260 FUD524260 GDZ524260 GNV524260 GXR524260 HHN524260 HRJ524260 IBF524260 ILB524260 IUX524260 JET524260 JOP524260 JYL524260 KIH524260 KSD524260 LBZ524260 LLV524260 LVR524260 MFN524260 MPJ524260 MZF524260 NJB524260 NSX524260 OCT524260 OMP524260 OWL524260 PGH524260 PQD524260 PZZ524260 QJV524260 QTR524260 RDN524260 RNJ524260 RXF524260 SHB524260 SQX524260 TAT524260 TKP524260 TUL524260 UEH524260 UOD524260 UXZ524260 VHV524260 VRR524260 WBN524260 WLJ524260 WVF524260 B589796 IT589796 SP589796 ACL589796 AMH589796 AWD589796 BFZ589796 BPV589796 BZR589796 CJN589796 CTJ589796 DDF589796 DNB589796 DWX589796 EGT589796 EQP589796 FAL589796 FKH589796 FUD589796 GDZ589796 GNV589796 GXR589796 HHN589796 HRJ589796 IBF589796 ILB589796 IUX589796 JET589796 JOP589796 JYL589796 KIH589796 KSD589796 LBZ589796 LLV589796 LVR589796 MFN589796 MPJ589796 MZF589796 NJB589796 NSX589796 OCT589796 OMP589796 OWL589796 PGH589796 PQD589796 PZZ589796 QJV589796 QTR589796 RDN589796 RNJ589796 RXF589796 SHB589796 SQX589796 TAT589796 TKP589796 TUL589796 UEH589796 UOD589796 UXZ589796 VHV589796 VRR589796 WBN589796 WLJ589796 WVF589796 B655332 IT655332 SP655332 ACL655332 AMH655332 AWD655332 BFZ655332 BPV655332 BZR655332 CJN655332 CTJ655332 DDF655332 DNB655332 DWX655332 EGT655332 EQP655332 FAL655332 FKH655332 FUD655332 GDZ655332 GNV655332 GXR655332 HHN655332 HRJ655332 IBF655332 ILB655332 IUX655332 JET655332 JOP655332 JYL655332 KIH655332 KSD655332 LBZ655332 LLV655332 LVR655332 MFN655332 MPJ655332 MZF655332 NJB655332 NSX655332 OCT655332 OMP655332 OWL655332 PGH655332 PQD655332 PZZ655332 QJV655332 QTR655332 RDN655332 RNJ655332 RXF655332 SHB655332 SQX655332 TAT655332 TKP655332 TUL655332 UEH655332 UOD655332 UXZ655332 VHV655332 VRR655332 WBN655332 WLJ655332 WVF655332 B720868 IT720868 SP720868 ACL720868 AMH720868 AWD720868 BFZ720868 BPV720868 BZR720868 CJN720868 CTJ720868 DDF720868 DNB720868 DWX720868 EGT720868 EQP720868 FAL720868 FKH720868 FUD720868 GDZ720868 GNV720868 GXR720868 HHN720868 HRJ720868 IBF720868 ILB720868 IUX720868 JET720868 JOP720868 JYL720868 KIH720868 KSD720868 LBZ720868 LLV720868 LVR720868 MFN720868 MPJ720868 MZF720868 NJB720868 NSX720868 OCT720868 OMP720868 OWL720868 PGH720868 PQD720868 PZZ720868 QJV720868 QTR720868 RDN720868 RNJ720868 RXF720868 SHB720868 SQX720868 TAT720868 TKP720868 TUL720868 UEH720868 UOD720868 UXZ720868 VHV720868 VRR720868 WBN720868 WLJ720868 WVF720868 B786404 IT786404 SP786404 ACL786404 AMH786404 AWD786404 BFZ786404 BPV786404 BZR786404 CJN786404 CTJ786404 DDF786404 DNB786404 DWX786404 EGT786404 EQP786404 FAL786404 FKH786404 FUD786404 GDZ786404 GNV786404 GXR786404 HHN786404 HRJ786404 IBF786404 ILB786404 IUX786404 JET786404 JOP786404 JYL786404 KIH786404 KSD786404 LBZ786404 LLV786404 LVR786404 MFN786404 MPJ786404 MZF786404 NJB786404 NSX786404 OCT786404 OMP786404 OWL786404 PGH786404 PQD786404 PZZ786404 QJV786404 QTR786404 RDN786404 RNJ786404 RXF786404 SHB786404 SQX786404 TAT786404 TKP786404 TUL786404 UEH786404 UOD786404 UXZ786404 VHV786404 VRR786404 WBN786404 WLJ786404 WVF786404 B851940 IT851940 SP851940 ACL851940 AMH851940 AWD851940 BFZ851940 BPV851940 BZR851940 CJN851940 CTJ851940 DDF851940 DNB851940 DWX851940 EGT851940 EQP851940 FAL851940 FKH851940 FUD851940 GDZ851940 GNV851940 GXR851940 HHN851940 HRJ851940 IBF851940 ILB851940 IUX851940 JET851940 JOP851940 JYL851940 KIH851940 KSD851940 LBZ851940 LLV851940 LVR851940 MFN851940 MPJ851940 MZF851940 NJB851940 NSX851940 OCT851940 OMP851940 OWL851940 PGH851940 PQD851940 PZZ851940 QJV851940 QTR851940 RDN851940 RNJ851940 RXF851940 SHB851940 SQX851940 TAT851940 TKP851940 TUL851940 UEH851940 UOD851940 UXZ851940 VHV851940 VRR851940 WBN851940 WLJ851940 WVF851940 B917476 IT917476 SP917476 ACL917476 AMH917476 AWD917476 BFZ917476 BPV917476 BZR917476 CJN917476 CTJ917476 DDF917476 DNB917476 DWX917476 EGT917476 EQP917476 FAL917476 FKH917476 FUD917476 GDZ917476 GNV917476 GXR917476 HHN917476 HRJ917476 IBF917476 ILB917476 IUX917476 JET917476 JOP917476 JYL917476 KIH917476 KSD917476 LBZ917476 LLV917476 LVR917476 MFN917476 MPJ917476 MZF917476 NJB917476 NSX917476 OCT917476 OMP917476 OWL917476 PGH917476 PQD917476 PZZ917476 QJV917476 QTR917476 RDN917476 RNJ917476 RXF917476 SHB917476 SQX917476 TAT917476 TKP917476 TUL917476 UEH917476 UOD917476 UXZ917476 VHV917476 VRR917476 WBN917476 WLJ917476 WVF917476 B983012 IT983012 SP983012 ACL983012 AMH983012 AWD983012 BFZ983012 BPV983012 BZR983012 CJN983012 CTJ983012 DDF983012 DNB983012 DWX983012 EGT983012 EQP983012 FAL983012 FKH983012 FUD983012 GDZ983012 GNV983012 GXR983012 HHN983012 HRJ983012 IBF983012 ILB983012 IUX983012 JET983012 JOP983012 JYL983012 KIH983012 KSD983012 LBZ983012 LLV983012 LVR983012 MFN983012 MPJ983012 MZF983012 NJB983012 NSX983012 OCT983012 OMP983012 OWL983012 PGH983012 PQD983012 PZZ983012 QJV983012 QTR983012 RDN983012 RNJ983012 RXF983012 SHB983012 SQX983012 TAT983012 TKP983012 TUL983012 UEH983012 UOD983012 UXZ983012 VHV983012 VRR983012 WBN983012 WLJ983012 WVF983012 F65508 IX65508 ST65508 ACP65508 AML65508 AWH65508 BGD65508 BPZ65508 BZV65508 CJR65508 CTN65508 DDJ65508 DNF65508 DXB65508 EGX65508 EQT65508 FAP65508 FKL65508 FUH65508 GED65508 GNZ65508 GXV65508 HHR65508 HRN65508 IBJ65508 ILF65508 IVB65508 JEX65508 JOT65508 JYP65508 KIL65508 KSH65508 LCD65508 LLZ65508 LVV65508 MFR65508 MPN65508 MZJ65508 NJF65508 NTB65508 OCX65508 OMT65508 OWP65508 PGL65508 PQH65508 QAD65508 QJZ65508 QTV65508 RDR65508 RNN65508 RXJ65508 SHF65508 SRB65508 TAX65508 TKT65508 TUP65508 UEL65508 UOH65508 UYD65508 VHZ65508 VRV65508 WBR65508 WLN65508 WVJ65508 F131044 IX131044 ST131044 ACP131044 AML131044 AWH131044 BGD131044 BPZ131044 BZV131044 CJR131044 CTN131044 DDJ131044 DNF131044 DXB131044 EGX131044 EQT131044 FAP131044 FKL131044 FUH131044 GED131044 GNZ131044 GXV131044 HHR131044 HRN131044 IBJ131044 ILF131044 IVB131044 JEX131044 JOT131044 JYP131044 KIL131044 KSH131044 LCD131044 LLZ131044 LVV131044 MFR131044 MPN131044 MZJ131044 NJF131044 NTB131044 OCX131044 OMT131044 OWP131044 PGL131044 PQH131044 QAD131044 QJZ131044 QTV131044 RDR131044 RNN131044 RXJ131044 SHF131044 SRB131044 TAX131044 TKT131044 TUP131044 UEL131044 UOH131044 UYD131044 VHZ131044 VRV131044 WBR131044 WLN131044 WVJ131044 F196580 IX196580 ST196580 ACP196580 AML196580 AWH196580 BGD196580 BPZ196580 BZV196580 CJR196580 CTN196580 DDJ196580 DNF196580 DXB196580 EGX196580 EQT196580 FAP196580 FKL196580 FUH196580 GED196580 GNZ196580 GXV196580 HHR196580 HRN196580 IBJ196580 ILF196580 IVB196580 JEX196580 JOT196580 JYP196580 KIL196580 KSH196580 LCD196580 LLZ196580 LVV196580 MFR196580 MPN196580 MZJ196580 NJF196580 NTB196580 OCX196580 OMT196580 OWP196580 PGL196580 PQH196580 QAD196580 QJZ196580 QTV196580 RDR196580 RNN196580 RXJ196580 SHF196580 SRB196580 TAX196580 TKT196580 TUP196580 UEL196580 UOH196580 UYD196580 VHZ196580 VRV196580 WBR196580 WLN196580 WVJ196580 F262116 IX262116 ST262116 ACP262116 AML262116 AWH262116 BGD262116 BPZ262116 BZV262116 CJR262116 CTN262116 DDJ262116 DNF262116 DXB262116 EGX262116 EQT262116 FAP262116 FKL262116 FUH262116 GED262116 GNZ262116 GXV262116 HHR262116 HRN262116 IBJ262116 ILF262116 IVB262116 JEX262116 JOT262116 JYP262116 KIL262116 KSH262116 LCD262116 LLZ262116 LVV262116 MFR262116 MPN262116 MZJ262116 NJF262116 NTB262116 OCX262116 OMT262116 OWP262116 PGL262116 PQH262116 QAD262116 QJZ262116 QTV262116 RDR262116 RNN262116 RXJ262116 SHF262116 SRB262116 TAX262116 TKT262116 TUP262116 UEL262116 UOH262116 UYD262116 VHZ262116 VRV262116 WBR262116 WLN262116 WVJ262116 F327652 IX327652 ST327652 ACP327652 AML327652 AWH327652 BGD327652 BPZ327652 BZV327652 CJR327652 CTN327652 DDJ327652 DNF327652 DXB327652 EGX327652 EQT327652 FAP327652 FKL327652 FUH327652 GED327652 GNZ327652 GXV327652 HHR327652 HRN327652 IBJ327652 ILF327652 IVB327652 JEX327652 JOT327652 JYP327652 KIL327652 KSH327652 LCD327652 LLZ327652 LVV327652 MFR327652 MPN327652 MZJ327652 NJF327652 NTB327652 OCX327652 OMT327652 OWP327652 PGL327652 PQH327652 QAD327652 QJZ327652 QTV327652 RDR327652 RNN327652 RXJ327652 SHF327652 SRB327652 TAX327652 TKT327652 TUP327652 UEL327652 UOH327652 UYD327652 VHZ327652 VRV327652 WBR327652 WLN327652 WVJ327652 F393188 IX393188 ST393188 ACP393188 AML393188 AWH393188 BGD393188 BPZ393188 BZV393188 CJR393188 CTN393188 DDJ393188 DNF393188 DXB393188 EGX393188 EQT393188 FAP393188 FKL393188 FUH393188 GED393188 GNZ393188 GXV393188 HHR393188 HRN393188 IBJ393188 ILF393188 IVB393188 JEX393188 JOT393188 JYP393188 KIL393188 KSH393188 LCD393188 LLZ393188 LVV393188 MFR393188 MPN393188 MZJ393188 NJF393188 NTB393188 OCX393188 OMT393188 OWP393188 PGL393188 PQH393188 QAD393188 QJZ393188 QTV393188 RDR393188 RNN393188 RXJ393188 SHF393188 SRB393188 TAX393188 TKT393188 TUP393188 UEL393188 UOH393188 UYD393188 VHZ393188 VRV393188 WBR393188 WLN393188 WVJ393188 F458724 IX458724 ST458724 ACP458724 AML458724 AWH458724 BGD458724 BPZ458724 BZV458724 CJR458724 CTN458724 DDJ458724 DNF458724 DXB458724 EGX458724 EQT458724 FAP458724 FKL458724 FUH458724 GED458724 GNZ458724 GXV458724 HHR458724 HRN458724 IBJ458724 ILF458724 IVB458724 JEX458724 JOT458724 JYP458724 KIL458724 KSH458724 LCD458724 LLZ458724 LVV458724 MFR458724 MPN458724 MZJ458724 NJF458724 NTB458724 OCX458724 OMT458724 OWP458724 PGL458724 PQH458724 QAD458724 QJZ458724 QTV458724 RDR458724 RNN458724 RXJ458724 SHF458724 SRB458724 TAX458724 TKT458724 TUP458724 UEL458724 UOH458724 UYD458724 VHZ458724 VRV458724 WBR458724 WLN458724 WVJ458724 F524260 IX524260 ST524260 ACP524260 AML524260 AWH524260 BGD524260 BPZ524260 BZV524260 CJR524260 CTN524260 DDJ524260 DNF524260 DXB524260 EGX524260 EQT524260 FAP524260 FKL524260 FUH524260 GED524260 GNZ524260 GXV524260 HHR524260 HRN524260 IBJ524260 ILF524260 IVB524260 JEX524260 JOT524260 JYP524260 KIL524260 KSH524260 LCD524260 LLZ524260 LVV524260 MFR524260 MPN524260 MZJ524260 NJF524260 NTB524260 OCX524260 OMT524260 OWP524260 PGL524260 PQH524260 QAD524260 QJZ524260 QTV524260 RDR524260 RNN524260 RXJ524260 SHF524260 SRB524260 TAX524260 TKT524260 TUP524260 UEL524260 UOH524260 UYD524260 VHZ524260 VRV524260 WBR524260 WLN524260 WVJ524260 F589796 IX589796 ST589796 ACP589796 AML589796 AWH589796 BGD589796 BPZ589796 BZV589796 CJR589796 CTN589796 DDJ589796 DNF589796 DXB589796 EGX589796 EQT589796 FAP589796 FKL589796 FUH589796 GED589796 GNZ589796 GXV589796 HHR589796 HRN589796 IBJ589796 ILF589796 IVB589796 JEX589796 JOT589796 JYP589796 KIL589796 KSH589796 LCD589796 LLZ589796 LVV589796 MFR589796 MPN589796 MZJ589796 NJF589796 NTB589796 OCX589796 OMT589796 OWP589796 PGL589796 PQH589796 QAD589796 QJZ589796 QTV589796 RDR589796 RNN589796 RXJ589796 SHF589796 SRB589796 TAX589796 TKT589796 TUP589796 UEL589796 UOH589796 UYD589796 VHZ589796 VRV589796 WBR589796 WLN589796 WVJ589796 F655332 IX655332 ST655332 ACP655332 AML655332 AWH655332 BGD655332 BPZ655332 BZV655332 CJR655332 CTN655332 DDJ655332 DNF655332 DXB655332 EGX655332 EQT655332 FAP655332 FKL655332 FUH655332 GED655332 GNZ655332 GXV655332 HHR655332 HRN655332 IBJ655332 ILF655332 IVB655332 JEX655332 JOT655332 JYP655332 KIL655332 KSH655332 LCD655332 LLZ655332 LVV655332 MFR655332 MPN655332 MZJ655332 NJF655332 NTB655332 OCX655332 OMT655332 OWP655332 PGL655332 PQH655332 QAD655332 QJZ655332 QTV655332 RDR655332 RNN655332 RXJ655332 SHF655332 SRB655332 TAX655332 TKT655332 TUP655332 UEL655332 UOH655332 UYD655332 VHZ655332 VRV655332 WBR655332 WLN655332 WVJ655332 F720868 IX720868 ST720868 ACP720868 AML720868 AWH720868 BGD720868 BPZ720868 BZV720868 CJR720868 CTN720868 DDJ720868 DNF720868 DXB720868 EGX720868 EQT720868 FAP720868 FKL720868 FUH720868 GED720868 GNZ720868 GXV720868 HHR720868 HRN720868 IBJ720868 ILF720868 IVB720868 JEX720868 JOT720868 JYP720868 KIL720868 KSH720868 LCD720868 LLZ720868 LVV720868 MFR720868 MPN720868 MZJ720868 NJF720868 NTB720868 OCX720868 OMT720868 OWP720868 PGL720868 PQH720868 QAD720868 QJZ720868 QTV720868 RDR720868 RNN720868 RXJ720868 SHF720868 SRB720868 TAX720868 TKT720868 TUP720868 UEL720868 UOH720868 UYD720868 VHZ720868 VRV720868 WBR720868 WLN720868 WVJ720868 F786404 IX786404 ST786404 ACP786404 AML786404 AWH786404 BGD786404 BPZ786404 BZV786404 CJR786404 CTN786404 DDJ786404 DNF786404 DXB786404 EGX786404 EQT786404 FAP786404 FKL786404 FUH786404 GED786404 GNZ786404 GXV786404 HHR786404 HRN786404 IBJ786404 ILF786404 IVB786404 JEX786404 JOT786404 JYP786404 KIL786404 KSH786404 LCD786404 LLZ786404 LVV786404 MFR786404 MPN786404 MZJ786404 NJF786404 NTB786404 OCX786404 OMT786404 OWP786404 PGL786404 PQH786404 QAD786404 QJZ786404 QTV786404 RDR786404 RNN786404 RXJ786404 SHF786404 SRB786404 TAX786404 TKT786404 TUP786404 UEL786404 UOH786404 UYD786404 VHZ786404 VRV786404 WBR786404 WLN786404 WVJ786404 F851940 IX851940 ST851940 ACP851940 AML851940 AWH851940 BGD851940 BPZ851940 BZV851940 CJR851940 CTN851940 DDJ851940 DNF851940 DXB851940 EGX851940 EQT851940 FAP851940 FKL851940 FUH851940 GED851940 GNZ851940 GXV851940 HHR851940 HRN851940 IBJ851940 ILF851940 IVB851940 JEX851940 JOT851940 JYP851940 KIL851940 KSH851940 LCD851940 LLZ851940 LVV851940 MFR851940 MPN851940 MZJ851940 NJF851940 NTB851940 OCX851940 OMT851940 OWP851940 PGL851940 PQH851940 QAD851940 QJZ851940 QTV851940 RDR851940 RNN851940 RXJ851940 SHF851940 SRB851940 TAX851940 TKT851940 TUP851940 UEL851940 UOH851940 UYD851940 VHZ851940 VRV851940 WBR851940 WLN851940 WVJ851940 F917476 IX917476 ST917476 ACP917476 AML917476 AWH917476 BGD917476 BPZ917476 BZV917476 CJR917476 CTN917476 DDJ917476 DNF917476 DXB917476 EGX917476 EQT917476 FAP917476 FKL917476 FUH917476 GED917476 GNZ917476 GXV917476 HHR917476 HRN917476 IBJ917476 ILF917476 IVB917476 JEX917476 JOT917476 JYP917476 KIL917476 KSH917476 LCD917476 LLZ917476 LVV917476 MFR917476 MPN917476 MZJ917476 NJF917476 NTB917476 OCX917476 OMT917476 OWP917476 PGL917476 PQH917476 QAD917476 QJZ917476 QTV917476 RDR917476 RNN917476 RXJ917476 SHF917476 SRB917476 TAX917476 TKT917476 TUP917476 UEL917476 UOH917476 UYD917476 VHZ917476 VRV917476 WBR917476 WLN917476 WVJ917476 F983012 IX983012 ST983012 ACP983012 AML983012 AWH983012 BGD983012 BPZ983012 BZV983012 CJR983012 CTN983012 DDJ983012 DNF983012 DXB983012 EGX983012 EQT983012 FAP983012 FKL983012 FUH983012 GED983012 GNZ983012 GXV983012 HHR983012 HRN983012 IBJ983012 ILF983012 IVB983012 JEX983012 JOT983012 JYP983012 KIL983012 KSH983012 LCD983012 LLZ983012 LVV983012 MFR983012 MPN983012 MZJ983012 NJF983012 NTB983012 OCX983012 OMT983012 OWP983012 PGL983012 PQH983012 QAD983012 QJZ983012 QTV983012 RDR983012 RNN983012 RXJ983012 SHF983012 SRB983012 TAX983012 TKT983012 TUP983012 UEL983012 UOH983012 UYD983012 VHZ983012 VRV983012 WBR983012 WLN983012 WVJ983012 N65509 JF65509 TB65509 ACX65509 AMT65509 AWP65509 BGL65509 BQH65509 CAD65509 CJZ65509 CTV65509 DDR65509 DNN65509 DXJ65509 EHF65509 ERB65509 FAX65509 FKT65509 FUP65509 GEL65509 GOH65509 GYD65509 HHZ65509 HRV65509 IBR65509 ILN65509 IVJ65509 JFF65509 JPB65509 JYX65509 KIT65509 KSP65509 LCL65509 LMH65509 LWD65509 MFZ65509 MPV65509 MZR65509 NJN65509 NTJ65509 ODF65509 ONB65509 OWX65509 PGT65509 PQP65509 QAL65509 QKH65509 QUD65509 RDZ65509 RNV65509 RXR65509 SHN65509 SRJ65509 TBF65509 TLB65509 TUX65509 UET65509 UOP65509 UYL65509 VIH65509 VSD65509 WBZ65509 WLV65509 WVR65509 N131045 JF131045 TB131045 ACX131045 AMT131045 AWP131045 BGL131045 BQH131045 CAD131045 CJZ131045 CTV131045 DDR131045 DNN131045 DXJ131045 EHF131045 ERB131045 FAX131045 FKT131045 FUP131045 GEL131045 GOH131045 GYD131045 HHZ131045 HRV131045 IBR131045 ILN131045 IVJ131045 JFF131045 JPB131045 JYX131045 KIT131045 KSP131045 LCL131045 LMH131045 LWD131045 MFZ131045 MPV131045 MZR131045 NJN131045 NTJ131045 ODF131045 ONB131045 OWX131045 PGT131045 PQP131045 QAL131045 QKH131045 QUD131045 RDZ131045 RNV131045 RXR131045 SHN131045 SRJ131045 TBF131045 TLB131045 TUX131045 UET131045 UOP131045 UYL131045 VIH131045 VSD131045 WBZ131045 WLV131045 WVR131045 N196581 JF196581 TB196581 ACX196581 AMT196581 AWP196581 BGL196581 BQH196581 CAD196581 CJZ196581 CTV196581 DDR196581 DNN196581 DXJ196581 EHF196581 ERB196581 FAX196581 FKT196581 FUP196581 GEL196581 GOH196581 GYD196581 HHZ196581 HRV196581 IBR196581 ILN196581 IVJ196581 JFF196581 JPB196581 JYX196581 KIT196581 KSP196581 LCL196581 LMH196581 LWD196581 MFZ196581 MPV196581 MZR196581 NJN196581 NTJ196581 ODF196581 ONB196581 OWX196581 PGT196581 PQP196581 QAL196581 QKH196581 QUD196581 RDZ196581 RNV196581 RXR196581 SHN196581 SRJ196581 TBF196581 TLB196581 TUX196581 UET196581 UOP196581 UYL196581 VIH196581 VSD196581 WBZ196581 WLV196581 WVR196581 N262117 JF262117 TB262117 ACX262117 AMT262117 AWP262117 BGL262117 BQH262117 CAD262117 CJZ262117 CTV262117 DDR262117 DNN262117 DXJ262117 EHF262117 ERB262117 FAX262117 FKT262117 FUP262117 GEL262117 GOH262117 GYD262117 HHZ262117 HRV262117 IBR262117 ILN262117 IVJ262117 JFF262117 JPB262117 JYX262117 KIT262117 KSP262117 LCL262117 LMH262117 LWD262117 MFZ262117 MPV262117 MZR262117 NJN262117 NTJ262117 ODF262117 ONB262117 OWX262117 PGT262117 PQP262117 QAL262117 QKH262117 QUD262117 RDZ262117 RNV262117 RXR262117 SHN262117 SRJ262117 TBF262117 TLB262117 TUX262117 UET262117 UOP262117 UYL262117 VIH262117 VSD262117 WBZ262117 WLV262117 WVR262117 N327653 JF327653 TB327653 ACX327653 AMT327653 AWP327653 BGL327653 BQH327653 CAD327653 CJZ327653 CTV327653 DDR327653 DNN327653 DXJ327653 EHF327653 ERB327653 FAX327653 FKT327653 FUP327653 GEL327653 GOH327653 GYD327653 HHZ327653 HRV327653 IBR327653 ILN327653 IVJ327653 JFF327653 JPB327653 JYX327653 KIT327653 KSP327653 LCL327653 LMH327653 LWD327653 MFZ327653 MPV327653 MZR327653 NJN327653 NTJ327653 ODF327653 ONB327653 OWX327653 PGT327653 PQP327653 QAL327653 QKH327653 QUD327653 RDZ327653 RNV327653 RXR327653 SHN327653 SRJ327653 TBF327653 TLB327653 TUX327653 UET327653 UOP327653 UYL327653 VIH327653 VSD327653 WBZ327653 WLV327653 WVR327653 N393189 JF393189 TB393189 ACX393189 AMT393189 AWP393189 BGL393189 BQH393189 CAD393189 CJZ393189 CTV393189 DDR393189 DNN393189 DXJ393189 EHF393189 ERB393189 FAX393189 FKT393189 FUP393189 GEL393189 GOH393189 GYD393189 HHZ393189 HRV393189 IBR393189 ILN393189 IVJ393189 JFF393189 JPB393189 JYX393189 KIT393189 KSP393189 LCL393189 LMH393189 LWD393189 MFZ393189 MPV393189 MZR393189 NJN393189 NTJ393189 ODF393189 ONB393189 OWX393189 PGT393189 PQP393189 QAL393189 QKH393189 QUD393189 RDZ393189 RNV393189 RXR393189 SHN393189 SRJ393189 TBF393189 TLB393189 TUX393189 UET393189 UOP393189 UYL393189 VIH393189 VSD393189 WBZ393189 WLV393189 WVR393189 N458725 JF458725 TB458725 ACX458725 AMT458725 AWP458725 BGL458725 BQH458725 CAD458725 CJZ458725 CTV458725 DDR458725 DNN458725 DXJ458725 EHF458725 ERB458725 FAX458725 FKT458725 FUP458725 GEL458725 GOH458725 GYD458725 HHZ458725 HRV458725 IBR458725 ILN458725 IVJ458725 JFF458725 JPB458725 JYX458725 KIT458725 KSP458725 LCL458725 LMH458725 LWD458725 MFZ458725 MPV458725 MZR458725 NJN458725 NTJ458725 ODF458725 ONB458725 OWX458725 PGT458725 PQP458725 QAL458725 QKH458725 QUD458725 RDZ458725 RNV458725 RXR458725 SHN458725 SRJ458725 TBF458725 TLB458725 TUX458725 UET458725 UOP458725 UYL458725 VIH458725 VSD458725 WBZ458725 WLV458725 WVR458725 N524261 JF524261 TB524261 ACX524261 AMT524261 AWP524261 BGL524261 BQH524261 CAD524261 CJZ524261 CTV524261 DDR524261 DNN524261 DXJ524261 EHF524261 ERB524261 FAX524261 FKT524261 FUP524261 GEL524261 GOH524261 GYD524261 HHZ524261 HRV524261 IBR524261 ILN524261 IVJ524261 JFF524261 JPB524261 JYX524261 KIT524261 KSP524261 LCL524261 LMH524261 LWD524261 MFZ524261 MPV524261 MZR524261 NJN524261 NTJ524261 ODF524261 ONB524261 OWX524261 PGT524261 PQP524261 QAL524261 QKH524261 QUD524261 RDZ524261 RNV524261 RXR524261 SHN524261 SRJ524261 TBF524261 TLB524261 TUX524261 UET524261 UOP524261 UYL524261 VIH524261 VSD524261 WBZ524261 WLV524261 WVR524261 N589797 JF589797 TB589797 ACX589797 AMT589797 AWP589797 BGL589797 BQH589797 CAD589797 CJZ589797 CTV589797 DDR589797 DNN589797 DXJ589797 EHF589797 ERB589797 FAX589797 FKT589797 FUP589797 GEL589797 GOH589797 GYD589797 HHZ589797 HRV589797 IBR589797 ILN589797 IVJ589797 JFF589797 JPB589797 JYX589797 KIT589797 KSP589797 LCL589797 LMH589797 LWD589797 MFZ589797 MPV589797 MZR589797 NJN589797 NTJ589797 ODF589797 ONB589797 OWX589797 PGT589797 PQP589797 QAL589797 QKH589797 QUD589797 RDZ589797 RNV589797 RXR589797 SHN589797 SRJ589797 TBF589797 TLB589797 TUX589797 UET589797 UOP589797 UYL589797 VIH589797 VSD589797 WBZ589797 WLV589797 WVR589797 N655333 JF655333 TB655333 ACX655333 AMT655333 AWP655333 BGL655333 BQH655333 CAD655333 CJZ655333 CTV655333 DDR655333 DNN655333 DXJ655333 EHF655333 ERB655333 FAX655333 FKT655333 FUP655333 GEL655333 GOH655333 GYD655333 HHZ655333 HRV655333 IBR655333 ILN655333 IVJ655333 JFF655333 JPB655333 JYX655333 KIT655333 KSP655333 LCL655333 LMH655333 LWD655333 MFZ655333 MPV655333 MZR655333 NJN655333 NTJ655333 ODF655333 ONB655333 OWX655333 PGT655333 PQP655333 QAL655333 QKH655333 QUD655333 RDZ655333 RNV655333 RXR655333 SHN655333 SRJ655333 TBF655333 TLB655333 TUX655333 UET655333 UOP655333 UYL655333 VIH655333 VSD655333 WBZ655333 WLV655333 WVR655333 N720869 JF720869 TB720869 ACX720869 AMT720869 AWP720869 BGL720869 BQH720869 CAD720869 CJZ720869 CTV720869 DDR720869 DNN720869 DXJ720869 EHF720869 ERB720869 FAX720869 FKT720869 FUP720869 GEL720869 GOH720869 GYD720869 HHZ720869 HRV720869 IBR720869 ILN720869 IVJ720869 JFF720869 JPB720869 JYX720869 KIT720869 KSP720869 LCL720869 LMH720869 LWD720869 MFZ720869 MPV720869 MZR720869 NJN720869 NTJ720869 ODF720869 ONB720869 OWX720869 PGT720869 PQP720869 QAL720869 QKH720869 QUD720869 RDZ720869 RNV720869 RXR720869 SHN720869 SRJ720869 TBF720869 TLB720869 TUX720869 UET720869 UOP720869 UYL720869 VIH720869 VSD720869 WBZ720869 WLV720869 WVR720869 N786405 JF786405 TB786405 ACX786405 AMT786405 AWP786405 BGL786405 BQH786405 CAD786405 CJZ786405 CTV786405 DDR786405 DNN786405 DXJ786405 EHF786405 ERB786405 FAX786405 FKT786405 FUP786405 GEL786405 GOH786405 GYD786405 HHZ786405 HRV786405 IBR786405 ILN786405 IVJ786405 JFF786405 JPB786405 JYX786405 KIT786405 KSP786405 LCL786405 LMH786405 LWD786405 MFZ786405 MPV786405 MZR786405 NJN786405 NTJ786405 ODF786405 ONB786405 OWX786405 PGT786405 PQP786405 QAL786405 QKH786405 QUD786405 RDZ786405 RNV786405 RXR786405 SHN786405 SRJ786405 TBF786405 TLB786405 TUX786405 UET786405 UOP786405 UYL786405 VIH786405 VSD786405 WBZ786405 WLV786405 WVR786405 N851941 JF851941 TB851941 ACX851941 AMT851941 AWP851941 BGL851941 BQH851941 CAD851941 CJZ851941 CTV851941 DDR851941 DNN851941 DXJ851941 EHF851941 ERB851941 FAX851941 FKT851941 FUP851941 GEL851941 GOH851941 GYD851941 HHZ851941 HRV851941 IBR851941 ILN851941 IVJ851941 JFF851941 JPB851941 JYX851941 KIT851941 KSP851941 LCL851941 LMH851941 LWD851941 MFZ851941 MPV851941 MZR851941 NJN851941 NTJ851941 ODF851941 ONB851941 OWX851941 PGT851941 PQP851941 QAL851941 QKH851941 QUD851941 RDZ851941 RNV851941 RXR851941 SHN851941 SRJ851941 TBF851941 TLB851941 TUX851941 UET851941 UOP851941 UYL851941 VIH851941 VSD851941 WBZ851941 WLV851941 WVR851941 N917477 JF917477 TB917477 ACX917477 AMT917477 AWP917477 BGL917477 BQH917477 CAD917477 CJZ917477 CTV917477 DDR917477 DNN917477 DXJ917477 EHF917477 ERB917477 FAX917477 FKT917477 FUP917477 GEL917477 GOH917477 GYD917477 HHZ917477 HRV917477 IBR917477 ILN917477 IVJ917477 JFF917477 JPB917477 JYX917477 KIT917477 KSP917477 LCL917477 LMH917477 LWD917477 MFZ917477 MPV917477 MZR917477 NJN917477 NTJ917477 ODF917477 ONB917477 OWX917477 PGT917477 PQP917477 QAL917477 QKH917477 QUD917477 RDZ917477 RNV917477 RXR917477 SHN917477 SRJ917477 TBF917477 TLB917477 TUX917477 UET917477 UOP917477 UYL917477 VIH917477 VSD917477 WBZ917477 WLV917477 WVR917477 N983013 JF983013 TB983013 ACX983013 AMT983013 AWP983013 BGL983013 BQH983013 CAD983013 CJZ983013 CTV983013 DDR983013 DNN983013 DXJ983013 EHF983013 ERB983013 FAX983013 FKT983013 FUP983013 GEL983013 GOH983013 GYD983013 HHZ983013 HRV983013 IBR983013 ILN983013 IVJ983013 JFF983013 JPB983013 JYX983013 KIT983013 KSP983013 LCL983013 LMH983013 LWD983013 MFZ983013 MPV983013 MZR983013 NJN983013 NTJ983013 ODF983013 ONB983013 OWX983013 PGT983013 PQP983013 QAL983013 QKH983013 QUD983013 RDZ983013 RNV983013 RXR983013 SHN983013 SRJ983013 TBF983013 TLB983013 TUX983013 UET983013 UOP983013 UYL983013 VIH983013 VSD983013 WBZ983013 WLV983013 WVR983013 K65509 JC65509 SY65509 ACU65509 AMQ65509 AWM65509 BGI65509 BQE65509 CAA65509 CJW65509 CTS65509 DDO65509 DNK65509 DXG65509 EHC65509 EQY65509 FAU65509 FKQ65509 FUM65509 GEI65509 GOE65509 GYA65509 HHW65509 HRS65509 IBO65509 ILK65509 IVG65509 JFC65509 JOY65509 JYU65509 KIQ65509 KSM65509 LCI65509 LME65509 LWA65509 MFW65509 MPS65509 MZO65509 NJK65509 NTG65509 ODC65509 OMY65509 OWU65509 PGQ65509 PQM65509 QAI65509 QKE65509 QUA65509 RDW65509 RNS65509 RXO65509 SHK65509 SRG65509 TBC65509 TKY65509 TUU65509 UEQ65509 UOM65509 UYI65509 VIE65509 VSA65509 WBW65509 WLS65509 WVO65509 K131045 JC131045 SY131045 ACU131045 AMQ131045 AWM131045 BGI131045 BQE131045 CAA131045 CJW131045 CTS131045 DDO131045 DNK131045 DXG131045 EHC131045 EQY131045 FAU131045 FKQ131045 FUM131045 GEI131045 GOE131045 GYA131045 HHW131045 HRS131045 IBO131045 ILK131045 IVG131045 JFC131045 JOY131045 JYU131045 KIQ131045 KSM131045 LCI131045 LME131045 LWA131045 MFW131045 MPS131045 MZO131045 NJK131045 NTG131045 ODC131045 OMY131045 OWU131045 PGQ131045 PQM131045 QAI131045 QKE131045 QUA131045 RDW131045 RNS131045 RXO131045 SHK131045 SRG131045 TBC131045 TKY131045 TUU131045 UEQ131045 UOM131045 UYI131045 VIE131045 VSA131045 WBW131045 WLS131045 WVO131045 K196581 JC196581 SY196581 ACU196581 AMQ196581 AWM196581 BGI196581 BQE196581 CAA196581 CJW196581 CTS196581 DDO196581 DNK196581 DXG196581 EHC196581 EQY196581 FAU196581 FKQ196581 FUM196581 GEI196581 GOE196581 GYA196581 HHW196581 HRS196581 IBO196581 ILK196581 IVG196581 JFC196581 JOY196581 JYU196581 KIQ196581 KSM196581 LCI196581 LME196581 LWA196581 MFW196581 MPS196581 MZO196581 NJK196581 NTG196581 ODC196581 OMY196581 OWU196581 PGQ196581 PQM196581 QAI196581 QKE196581 QUA196581 RDW196581 RNS196581 RXO196581 SHK196581 SRG196581 TBC196581 TKY196581 TUU196581 UEQ196581 UOM196581 UYI196581 VIE196581 VSA196581 WBW196581 WLS196581 WVO196581 K262117 JC262117 SY262117 ACU262117 AMQ262117 AWM262117 BGI262117 BQE262117 CAA262117 CJW262117 CTS262117 DDO262117 DNK262117 DXG262117 EHC262117 EQY262117 FAU262117 FKQ262117 FUM262117 GEI262117 GOE262117 GYA262117 HHW262117 HRS262117 IBO262117 ILK262117 IVG262117 JFC262117 JOY262117 JYU262117 KIQ262117 KSM262117 LCI262117 LME262117 LWA262117 MFW262117 MPS262117 MZO262117 NJK262117 NTG262117 ODC262117 OMY262117 OWU262117 PGQ262117 PQM262117 QAI262117 QKE262117 QUA262117 RDW262117 RNS262117 RXO262117 SHK262117 SRG262117 TBC262117 TKY262117 TUU262117 UEQ262117 UOM262117 UYI262117 VIE262117 VSA262117 WBW262117 WLS262117 WVO262117 K327653 JC327653 SY327653 ACU327653 AMQ327653 AWM327653 BGI327653 BQE327653 CAA327653 CJW327653 CTS327653 DDO327653 DNK327653 DXG327653 EHC327653 EQY327653 FAU327653 FKQ327653 FUM327653 GEI327653 GOE327653 GYA327653 HHW327653 HRS327653 IBO327653 ILK327653 IVG327653 JFC327653 JOY327653 JYU327653 KIQ327653 KSM327653 LCI327653 LME327653 LWA327653 MFW327653 MPS327653 MZO327653 NJK327653 NTG327653 ODC327653 OMY327653 OWU327653 PGQ327653 PQM327653 QAI327653 QKE327653 QUA327653 RDW327653 RNS327653 RXO327653 SHK327653 SRG327653 TBC327653 TKY327653 TUU327653 UEQ327653 UOM327653 UYI327653 VIE327653 VSA327653 WBW327653 WLS327653 WVO327653 K393189 JC393189 SY393189 ACU393189 AMQ393189 AWM393189 BGI393189 BQE393189 CAA393189 CJW393189 CTS393189 DDO393189 DNK393189 DXG393189 EHC393189 EQY393189 FAU393189 FKQ393189 FUM393189 GEI393189 GOE393189 GYA393189 HHW393189 HRS393189 IBO393189 ILK393189 IVG393189 JFC393189 JOY393189 JYU393189 KIQ393189 KSM393189 LCI393189 LME393189 LWA393189 MFW393189 MPS393189 MZO393189 NJK393189 NTG393189 ODC393189 OMY393189 OWU393189 PGQ393189 PQM393189 QAI393189 QKE393189 QUA393189 RDW393189 RNS393189 RXO393189 SHK393189 SRG393189 TBC393189 TKY393189 TUU393189 UEQ393189 UOM393189 UYI393189 VIE393189 VSA393189 WBW393189 WLS393189 WVO393189 K458725 JC458725 SY458725 ACU458725 AMQ458725 AWM458725 BGI458725 BQE458725 CAA458725 CJW458725 CTS458725 DDO458725 DNK458725 DXG458725 EHC458725 EQY458725 FAU458725 FKQ458725 FUM458725 GEI458725 GOE458725 GYA458725 HHW458725 HRS458725 IBO458725 ILK458725 IVG458725 JFC458725 JOY458725 JYU458725 KIQ458725 KSM458725 LCI458725 LME458725 LWA458725 MFW458725 MPS458725 MZO458725 NJK458725 NTG458725 ODC458725 OMY458725 OWU458725 PGQ458725 PQM458725 QAI458725 QKE458725 QUA458725 RDW458725 RNS458725 RXO458725 SHK458725 SRG458725 TBC458725 TKY458725 TUU458725 UEQ458725 UOM458725 UYI458725 VIE458725 VSA458725 WBW458725 WLS458725 WVO458725 K524261 JC524261 SY524261 ACU524261 AMQ524261 AWM524261 BGI524261 BQE524261 CAA524261 CJW524261 CTS524261 DDO524261 DNK524261 DXG524261 EHC524261 EQY524261 FAU524261 FKQ524261 FUM524261 GEI524261 GOE524261 GYA524261 HHW524261 HRS524261 IBO524261 ILK524261 IVG524261 JFC524261 JOY524261 JYU524261 KIQ524261 KSM524261 LCI524261 LME524261 LWA524261 MFW524261 MPS524261 MZO524261 NJK524261 NTG524261 ODC524261 OMY524261 OWU524261 PGQ524261 PQM524261 QAI524261 QKE524261 QUA524261 RDW524261 RNS524261 RXO524261 SHK524261 SRG524261 TBC524261 TKY524261 TUU524261 UEQ524261 UOM524261 UYI524261 VIE524261 VSA524261 WBW524261 WLS524261 WVO524261 K589797 JC589797 SY589797 ACU589797 AMQ589797 AWM589797 BGI589797 BQE589797 CAA589797 CJW589797 CTS589797 DDO589797 DNK589797 DXG589797 EHC589797 EQY589797 FAU589797 FKQ589797 FUM589797 GEI589797 GOE589797 GYA589797 HHW589797 HRS589797 IBO589797 ILK589797 IVG589797 JFC589797 JOY589797 JYU589797 KIQ589797 KSM589797 LCI589797 LME589797 LWA589797 MFW589797 MPS589797 MZO589797 NJK589797 NTG589797 ODC589797 OMY589797 OWU589797 PGQ589797 PQM589797 QAI589797 QKE589797 QUA589797 RDW589797 RNS589797 RXO589797 SHK589797 SRG589797 TBC589797 TKY589797 TUU589797 UEQ589797 UOM589797 UYI589797 VIE589797 VSA589797 WBW589797 WLS589797 WVO589797 K655333 JC655333 SY655333 ACU655333 AMQ655333 AWM655333 BGI655333 BQE655333 CAA655333 CJW655333 CTS655333 DDO655333 DNK655333 DXG655333 EHC655333 EQY655333 FAU655333 FKQ655333 FUM655333 GEI655333 GOE655333 GYA655333 HHW655333 HRS655333 IBO655333 ILK655333 IVG655333 JFC655333 JOY655333 JYU655333 KIQ655333 KSM655333 LCI655333 LME655333 LWA655333 MFW655333 MPS655333 MZO655333 NJK655333 NTG655333 ODC655333 OMY655333 OWU655333 PGQ655333 PQM655333 QAI655333 QKE655333 QUA655333 RDW655333 RNS655333 RXO655333 SHK655333 SRG655333 TBC655333 TKY655333 TUU655333 UEQ655333 UOM655333 UYI655333 VIE655333 VSA655333 WBW655333 WLS655333 WVO655333 K720869 JC720869 SY720869 ACU720869 AMQ720869 AWM720869 BGI720869 BQE720869 CAA720869 CJW720869 CTS720869 DDO720869 DNK720869 DXG720869 EHC720869 EQY720869 FAU720869 FKQ720869 FUM720869 GEI720869 GOE720869 GYA720869 HHW720869 HRS720869 IBO720869 ILK720869 IVG720869 JFC720869 JOY720869 JYU720869 KIQ720869 KSM720869 LCI720869 LME720869 LWA720869 MFW720869 MPS720869 MZO720869 NJK720869 NTG720869 ODC720869 OMY720869 OWU720869 PGQ720869 PQM720869 QAI720869 QKE720869 QUA720869 RDW720869 RNS720869 RXO720869 SHK720869 SRG720869 TBC720869 TKY720869 TUU720869 UEQ720869 UOM720869 UYI720869 VIE720869 VSA720869 WBW720869 WLS720869 WVO720869 K786405 JC786405 SY786405 ACU786405 AMQ786405 AWM786405 BGI786405 BQE786405 CAA786405 CJW786405 CTS786405 DDO786405 DNK786405 DXG786405 EHC786405 EQY786405 FAU786405 FKQ786405 FUM786405 GEI786405 GOE786405 GYA786405 HHW786405 HRS786405 IBO786405 ILK786405 IVG786405 JFC786405 JOY786405 JYU786405 KIQ786405 KSM786405 LCI786405 LME786405 LWA786405 MFW786405 MPS786405 MZO786405 NJK786405 NTG786405 ODC786405 OMY786405 OWU786405 PGQ786405 PQM786405 QAI786405 QKE786405 QUA786405 RDW786405 RNS786405 RXO786405 SHK786405 SRG786405 TBC786405 TKY786405 TUU786405 UEQ786405 UOM786405 UYI786405 VIE786405 VSA786405 WBW786405 WLS786405 WVO786405 K851941 JC851941 SY851941 ACU851941 AMQ851941 AWM851941 BGI851941 BQE851941 CAA851941 CJW851941 CTS851941 DDO851941 DNK851941 DXG851941 EHC851941 EQY851941 FAU851941 FKQ851941 FUM851941 GEI851941 GOE851941 GYA851941 HHW851941 HRS851941 IBO851941 ILK851941 IVG851941 JFC851941 JOY851941 JYU851941 KIQ851941 KSM851941 LCI851941 LME851941 LWA851941 MFW851941 MPS851941 MZO851941 NJK851941 NTG851941 ODC851941 OMY851941 OWU851941 PGQ851941 PQM851941 QAI851941 QKE851941 QUA851941 RDW851941 RNS851941 RXO851941 SHK851941 SRG851941 TBC851941 TKY851941 TUU851941 UEQ851941 UOM851941 UYI851941 VIE851941 VSA851941 WBW851941 WLS851941 WVO851941 K917477 JC917477 SY917477 ACU917477 AMQ917477 AWM917477 BGI917477 BQE917477 CAA917477 CJW917477 CTS917477 DDO917477 DNK917477 DXG917477 EHC917477 EQY917477 FAU917477 FKQ917477 FUM917477 GEI917477 GOE917477 GYA917477 HHW917477 HRS917477 IBO917477 ILK917477 IVG917477 JFC917477 JOY917477 JYU917477 KIQ917477 KSM917477 LCI917477 LME917477 LWA917477 MFW917477 MPS917477 MZO917477 NJK917477 NTG917477 ODC917477 OMY917477 OWU917477 PGQ917477 PQM917477 QAI917477 QKE917477 QUA917477 RDW917477 RNS917477 RXO917477 SHK917477 SRG917477 TBC917477 TKY917477 TUU917477 UEQ917477 UOM917477 UYI917477 VIE917477 VSA917477 WBW917477 WLS917477 WVO917477 K983013 JC983013 SY983013 ACU983013 AMQ983013 AWM983013 BGI983013 BQE983013 CAA983013 CJW983013 CTS983013 DDO983013 DNK983013 DXG983013 EHC983013 EQY983013 FAU983013 FKQ983013 FUM983013 GEI983013 GOE983013 GYA983013 HHW983013 HRS983013 IBO983013 ILK983013 IVG983013 JFC983013 JOY983013 JYU983013 KIQ983013 KSM983013 LCI983013 LME983013 LWA983013 MFW983013 MPS983013 MZO983013 NJK983013 NTG983013 ODC983013 OMY983013 OWU983013 PGQ983013 PQM983013 QAI983013 QKE983013 QUA983013 RDW983013 RNS983013 RXO983013 SHK983013 SRG983013 TBC983013 TKY983013 TUU983013 UEQ983013 UOM983013 UYI983013 VIE983013 VSA983013 WBW983013 WLS983013 WVO983013 T65516:T65517 JL65516:JL65517 TH65516:TH65517 ADD65516:ADD65517 AMZ65516:AMZ65517 AWV65516:AWV65517 BGR65516:BGR65517 BQN65516:BQN65517 CAJ65516:CAJ65517 CKF65516:CKF65517 CUB65516:CUB65517 DDX65516:DDX65517 DNT65516:DNT65517 DXP65516:DXP65517 EHL65516:EHL65517 ERH65516:ERH65517 FBD65516:FBD65517 FKZ65516:FKZ65517 FUV65516:FUV65517 GER65516:GER65517 GON65516:GON65517 GYJ65516:GYJ65517 HIF65516:HIF65517 HSB65516:HSB65517 IBX65516:IBX65517 ILT65516:ILT65517 IVP65516:IVP65517 JFL65516:JFL65517 JPH65516:JPH65517 JZD65516:JZD65517 KIZ65516:KIZ65517 KSV65516:KSV65517 LCR65516:LCR65517 LMN65516:LMN65517 LWJ65516:LWJ65517 MGF65516:MGF65517 MQB65516:MQB65517 MZX65516:MZX65517 NJT65516:NJT65517 NTP65516:NTP65517 ODL65516:ODL65517 ONH65516:ONH65517 OXD65516:OXD65517 PGZ65516:PGZ65517 PQV65516:PQV65517 QAR65516:QAR65517 QKN65516:QKN65517 QUJ65516:QUJ65517 REF65516:REF65517 ROB65516:ROB65517 RXX65516:RXX65517 SHT65516:SHT65517 SRP65516:SRP65517 TBL65516:TBL65517 TLH65516:TLH65517 TVD65516:TVD65517 UEZ65516:UEZ65517 UOV65516:UOV65517 UYR65516:UYR65517 VIN65516:VIN65517 VSJ65516:VSJ65517 WCF65516:WCF65517 WMB65516:WMB65517 WVX65516:WVX65517 T131052:T131053 JL131052:JL131053 TH131052:TH131053 ADD131052:ADD131053 AMZ131052:AMZ131053 AWV131052:AWV131053 BGR131052:BGR131053 BQN131052:BQN131053 CAJ131052:CAJ131053 CKF131052:CKF131053 CUB131052:CUB131053 DDX131052:DDX131053 DNT131052:DNT131053 DXP131052:DXP131053 EHL131052:EHL131053 ERH131052:ERH131053 FBD131052:FBD131053 FKZ131052:FKZ131053 FUV131052:FUV131053 GER131052:GER131053 GON131052:GON131053 GYJ131052:GYJ131053 HIF131052:HIF131053 HSB131052:HSB131053 IBX131052:IBX131053 ILT131052:ILT131053 IVP131052:IVP131053 JFL131052:JFL131053 JPH131052:JPH131053 JZD131052:JZD131053 KIZ131052:KIZ131053 KSV131052:KSV131053 LCR131052:LCR131053 LMN131052:LMN131053 LWJ131052:LWJ131053 MGF131052:MGF131053 MQB131052:MQB131053 MZX131052:MZX131053 NJT131052:NJT131053 NTP131052:NTP131053 ODL131052:ODL131053 ONH131052:ONH131053 OXD131052:OXD131053 PGZ131052:PGZ131053 PQV131052:PQV131053 QAR131052:QAR131053 QKN131052:QKN131053 QUJ131052:QUJ131053 REF131052:REF131053 ROB131052:ROB131053 RXX131052:RXX131053 SHT131052:SHT131053 SRP131052:SRP131053 TBL131052:TBL131053 TLH131052:TLH131053 TVD131052:TVD131053 UEZ131052:UEZ131053 UOV131052:UOV131053 UYR131052:UYR131053 VIN131052:VIN131053 VSJ131052:VSJ131053 WCF131052:WCF131053 WMB131052:WMB131053 WVX131052:WVX131053 T196588:T196589 JL196588:JL196589 TH196588:TH196589 ADD196588:ADD196589 AMZ196588:AMZ196589 AWV196588:AWV196589 BGR196588:BGR196589 BQN196588:BQN196589 CAJ196588:CAJ196589 CKF196588:CKF196589 CUB196588:CUB196589 DDX196588:DDX196589 DNT196588:DNT196589 DXP196588:DXP196589 EHL196588:EHL196589 ERH196588:ERH196589 FBD196588:FBD196589 FKZ196588:FKZ196589 FUV196588:FUV196589 GER196588:GER196589 GON196588:GON196589 GYJ196588:GYJ196589 HIF196588:HIF196589 HSB196588:HSB196589 IBX196588:IBX196589 ILT196588:ILT196589 IVP196588:IVP196589 JFL196588:JFL196589 JPH196588:JPH196589 JZD196588:JZD196589 KIZ196588:KIZ196589 KSV196588:KSV196589 LCR196588:LCR196589 LMN196588:LMN196589 LWJ196588:LWJ196589 MGF196588:MGF196589 MQB196588:MQB196589 MZX196588:MZX196589 NJT196588:NJT196589 NTP196588:NTP196589 ODL196588:ODL196589 ONH196588:ONH196589 OXD196588:OXD196589 PGZ196588:PGZ196589 PQV196588:PQV196589 QAR196588:QAR196589 QKN196588:QKN196589 QUJ196588:QUJ196589 REF196588:REF196589 ROB196588:ROB196589 RXX196588:RXX196589 SHT196588:SHT196589 SRP196588:SRP196589 TBL196588:TBL196589 TLH196588:TLH196589 TVD196588:TVD196589 UEZ196588:UEZ196589 UOV196588:UOV196589 UYR196588:UYR196589 VIN196588:VIN196589 VSJ196588:VSJ196589 WCF196588:WCF196589 WMB196588:WMB196589 WVX196588:WVX196589 T262124:T262125 JL262124:JL262125 TH262124:TH262125 ADD262124:ADD262125 AMZ262124:AMZ262125 AWV262124:AWV262125 BGR262124:BGR262125 BQN262124:BQN262125 CAJ262124:CAJ262125 CKF262124:CKF262125 CUB262124:CUB262125 DDX262124:DDX262125 DNT262124:DNT262125 DXP262124:DXP262125 EHL262124:EHL262125 ERH262124:ERH262125 FBD262124:FBD262125 FKZ262124:FKZ262125 FUV262124:FUV262125 GER262124:GER262125 GON262124:GON262125 GYJ262124:GYJ262125 HIF262124:HIF262125 HSB262124:HSB262125 IBX262124:IBX262125 ILT262124:ILT262125 IVP262124:IVP262125 JFL262124:JFL262125 JPH262124:JPH262125 JZD262124:JZD262125 KIZ262124:KIZ262125 KSV262124:KSV262125 LCR262124:LCR262125 LMN262124:LMN262125 LWJ262124:LWJ262125 MGF262124:MGF262125 MQB262124:MQB262125 MZX262124:MZX262125 NJT262124:NJT262125 NTP262124:NTP262125 ODL262124:ODL262125 ONH262124:ONH262125 OXD262124:OXD262125 PGZ262124:PGZ262125 PQV262124:PQV262125 QAR262124:QAR262125 QKN262124:QKN262125 QUJ262124:QUJ262125 REF262124:REF262125 ROB262124:ROB262125 RXX262124:RXX262125 SHT262124:SHT262125 SRP262124:SRP262125 TBL262124:TBL262125 TLH262124:TLH262125 TVD262124:TVD262125 UEZ262124:UEZ262125 UOV262124:UOV262125 UYR262124:UYR262125 VIN262124:VIN262125 VSJ262124:VSJ262125 WCF262124:WCF262125 WMB262124:WMB262125 WVX262124:WVX262125 T327660:T327661 JL327660:JL327661 TH327660:TH327661 ADD327660:ADD327661 AMZ327660:AMZ327661 AWV327660:AWV327661 BGR327660:BGR327661 BQN327660:BQN327661 CAJ327660:CAJ327661 CKF327660:CKF327661 CUB327660:CUB327661 DDX327660:DDX327661 DNT327660:DNT327661 DXP327660:DXP327661 EHL327660:EHL327661 ERH327660:ERH327661 FBD327660:FBD327661 FKZ327660:FKZ327661 FUV327660:FUV327661 GER327660:GER327661 GON327660:GON327661 GYJ327660:GYJ327661 HIF327660:HIF327661 HSB327660:HSB327661 IBX327660:IBX327661 ILT327660:ILT327661 IVP327660:IVP327661 JFL327660:JFL327661 JPH327660:JPH327661 JZD327660:JZD327661 KIZ327660:KIZ327661 KSV327660:KSV327661 LCR327660:LCR327661 LMN327660:LMN327661 LWJ327660:LWJ327661 MGF327660:MGF327661 MQB327660:MQB327661 MZX327660:MZX327661 NJT327660:NJT327661 NTP327660:NTP327661 ODL327660:ODL327661 ONH327660:ONH327661 OXD327660:OXD327661 PGZ327660:PGZ327661 PQV327660:PQV327661 QAR327660:QAR327661 QKN327660:QKN327661 QUJ327660:QUJ327661 REF327660:REF327661 ROB327660:ROB327661 RXX327660:RXX327661 SHT327660:SHT327661 SRP327660:SRP327661 TBL327660:TBL327661 TLH327660:TLH327661 TVD327660:TVD327661 UEZ327660:UEZ327661 UOV327660:UOV327661 UYR327660:UYR327661 VIN327660:VIN327661 VSJ327660:VSJ327661 WCF327660:WCF327661 WMB327660:WMB327661 WVX327660:WVX327661 T393196:T393197 JL393196:JL393197 TH393196:TH393197 ADD393196:ADD393197 AMZ393196:AMZ393197 AWV393196:AWV393197 BGR393196:BGR393197 BQN393196:BQN393197 CAJ393196:CAJ393197 CKF393196:CKF393197 CUB393196:CUB393197 DDX393196:DDX393197 DNT393196:DNT393197 DXP393196:DXP393197 EHL393196:EHL393197 ERH393196:ERH393197 FBD393196:FBD393197 FKZ393196:FKZ393197 FUV393196:FUV393197 GER393196:GER393197 GON393196:GON393197 GYJ393196:GYJ393197 HIF393196:HIF393197 HSB393196:HSB393197 IBX393196:IBX393197 ILT393196:ILT393197 IVP393196:IVP393197 JFL393196:JFL393197 JPH393196:JPH393197 JZD393196:JZD393197 KIZ393196:KIZ393197 KSV393196:KSV393197 LCR393196:LCR393197 LMN393196:LMN393197 LWJ393196:LWJ393197 MGF393196:MGF393197 MQB393196:MQB393197 MZX393196:MZX393197 NJT393196:NJT393197 NTP393196:NTP393197 ODL393196:ODL393197 ONH393196:ONH393197 OXD393196:OXD393197 PGZ393196:PGZ393197 PQV393196:PQV393197 QAR393196:QAR393197 QKN393196:QKN393197 QUJ393196:QUJ393197 REF393196:REF393197 ROB393196:ROB393197 RXX393196:RXX393197 SHT393196:SHT393197 SRP393196:SRP393197 TBL393196:TBL393197 TLH393196:TLH393197 TVD393196:TVD393197 UEZ393196:UEZ393197 UOV393196:UOV393197 UYR393196:UYR393197 VIN393196:VIN393197 VSJ393196:VSJ393197 WCF393196:WCF393197 WMB393196:WMB393197 WVX393196:WVX393197 T458732:T458733 JL458732:JL458733 TH458732:TH458733 ADD458732:ADD458733 AMZ458732:AMZ458733 AWV458732:AWV458733 BGR458732:BGR458733 BQN458732:BQN458733 CAJ458732:CAJ458733 CKF458732:CKF458733 CUB458732:CUB458733 DDX458732:DDX458733 DNT458732:DNT458733 DXP458732:DXP458733 EHL458732:EHL458733 ERH458732:ERH458733 FBD458732:FBD458733 FKZ458732:FKZ458733 FUV458732:FUV458733 GER458732:GER458733 GON458732:GON458733 GYJ458732:GYJ458733 HIF458732:HIF458733 HSB458732:HSB458733 IBX458732:IBX458733 ILT458732:ILT458733 IVP458732:IVP458733 JFL458732:JFL458733 JPH458732:JPH458733 JZD458732:JZD458733 KIZ458732:KIZ458733 KSV458732:KSV458733 LCR458732:LCR458733 LMN458732:LMN458733 LWJ458732:LWJ458733 MGF458732:MGF458733 MQB458732:MQB458733 MZX458732:MZX458733 NJT458732:NJT458733 NTP458732:NTP458733 ODL458732:ODL458733 ONH458732:ONH458733 OXD458732:OXD458733 PGZ458732:PGZ458733 PQV458732:PQV458733 QAR458732:QAR458733 QKN458732:QKN458733 QUJ458732:QUJ458733 REF458732:REF458733 ROB458732:ROB458733 RXX458732:RXX458733 SHT458732:SHT458733 SRP458732:SRP458733 TBL458732:TBL458733 TLH458732:TLH458733 TVD458732:TVD458733 UEZ458732:UEZ458733 UOV458732:UOV458733 UYR458732:UYR458733 VIN458732:VIN458733 VSJ458732:VSJ458733 WCF458732:WCF458733 WMB458732:WMB458733 WVX458732:WVX458733 T524268:T524269 JL524268:JL524269 TH524268:TH524269 ADD524268:ADD524269 AMZ524268:AMZ524269 AWV524268:AWV524269 BGR524268:BGR524269 BQN524268:BQN524269 CAJ524268:CAJ524269 CKF524268:CKF524269 CUB524268:CUB524269 DDX524268:DDX524269 DNT524268:DNT524269 DXP524268:DXP524269 EHL524268:EHL524269 ERH524268:ERH524269 FBD524268:FBD524269 FKZ524268:FKZ524269 FUV524268:FUV524269 GER524268:GER524269 GON524268:GON524269 GYJ524268:GYJ524269 HIF524268:HIF524269 HSB524268:HSB524269 IBX524268:IBX524269 ILT524268:ILT524269 IVP524268:IVP524269 JFL524268:JFL524269 JPH524268:JPH524269 JZD524268:JZD524269 KIZ524268:KIZ524269 KSV524268:KSV524269 LCR524268:LCR524269 LMN524268:LMN524269 LWJ524268:LWJ524269 MGF524268:MGF524269 MQB524268:MQB524269 MZX524268:MZX524269 NJT524268:NJT524269 NTP524268:NTP524269 ODL524268:ODL524269 ONH524268:ONH524269 OXD524268:OXD524269 PGZ524268:PGZ524269 PQV524268:PQV524269 QAR524268:QAR524269 QKN524268:QKN524269 QUJ524268:QUJ524269 REF524268:REF524269 ROB524268:ROB524269 RXX524268:RXX524269 SHT524268:SHT524269 SRP524268:SRP524269 TBL524268:TBL524269 TLH524268:TLH524269 TVD524268:TVD524269 UEZ524268:UEZ524269 UOV524268:UOV524269 UYR524268:UYR524269 VIN524268:VIN524269 VSJ524268:VSJ524269 WCF524268:WCF524269 WMB524268:WMB524269 WVX524268:WVX524269 T589804:T589805 JL589804:JL589805 TH589804:TH589805 ADD589804:ADD589805 AMZ589804:AMZ589805 AWV589804:AWV589805 BGR589804:BGR589805 BQN589804:BQN589805 CAJ589804:CAJ589805 CKF589804:CKF589805 CUB589804:CUB589805 DDX589804:DDX589805 DNT589804:DNT589805 DXP589804:DXP589805 EHL589804:EHL589805 ERH589804:ERH589805 FBD589804:FBD589805 FKZ589804:FKZ589805 FUV589804:FUV589805 GER589804:GER589805 GON589804:GON589805 GYJ589804:GYJ589805 HIF589804:HIF589805 HSB589804:HSB589805 IBX589804:IBX589805 ILT589804:ILT589805 IVP589804:IVP589805 JFL589804:JFL589805 JPH589804:JPH589805 JZD589804:JZD589805 KIZ589804:KIZ589805 KSV589804:KSV589805 LCR589804:LCR589805 LMN589804:LMN589805 LWJ589804:LWJ589805 MGF589804:MGF589805 MQB589804:MQB589805 MZX589804:MZX589805 NJT589804:NJT589805 NTP589804:NTP589805 ODL589804:ODL589805 ONH589804:ONH589805 OXD589804:OXD589805 PGZ589804:PGZ589805 PQV589804:PQV589805 QAR589804:QAR589805 QKN589804:QKN589805 QUJ589804:QUJ589805 REF589804:REF589805 ROB589804:ROB589805 RXX589804:RXX589805 SHT589804:SHT589805 SRP589804:SRP589805 TBL589804:TBL589805 TLH589804:TLH589805 TVD589804:TVD589805 UEZ589804:UEZ589805 UOV589804:UOV589805 UYR589804:UYR589805 VIN589804:VIN589805 VSJ589804:VSJ589805 WCF589804:WCF589805 WMB589804:WMB589805 WVX589804:WVX589805 T655340:T655341 JL655340:JL655341 TH655340:TH655341 ADD655340:ADD655341 AMZ655340:AMZ655341 AWV655340:AWV655341 BGR655340:BGR655341 BQN655340:BQN655341 CAJ655340:CAJ655341 CKF655340:CKF655341 CUB655340:CUB655341 DDX655340:DDX655341 DNT655340:DNT655341 DXP655340:DXP655341 EHL655340:EHL655341 ERH655340:ERH655341 FBD655340:FBD655341 FKZ655340:FKZ655341 FUV655340:FUV655341 GER655340:GER655341 GON655340:GON655341 GYJ655340:GYJ655341 HIF655340:HIF655341 HSB655340:HSB655341 IBX655340:IBX655341 ILT655340:ILT655341 IVP655340:IVP655341 JFL655340:JFL655341 JPH655340:JPH655341 JZD655340:JZD655341 KIZ655340:KIZ655341 KSV655340:KSV655341 LCR655340:LCR655341 LMN655340:LMN655341 LWJ655340:LWJ655341 MGF655340:MGF655341 MQB655340:MQB655341 MZX655340:MZX655341 NJT655340:NJT655341 NTP655340:NTP655341 ODL655340:ODL655341 ONH655340:ONH655341 OXD655340:OXD655341 PGZ655340:PGZ655341 PQV655340:PQV655341 QAR655340:QAR655341 QKN655340:QKN655341 QUJ655340:QUJ655341 REF655340:REF655341 ROB655340:ROB655341 RXX655340:RXX655341 SHT655340:SHT655341 SRP655340:SRP655341 TBL655340:TBL655341 TLH655340:TLH655341 TVD655340:TVD655341 UEZ655340:UEZ655341 UOV655340:UOV655341 UYR655340:UYR655341 VIN655340:VIN655341 VSJ655340:VSJ655341 WCF655340:WCF655341 WMB655340:WMB655341 WVX655340:WVX655341 T720876:T720877 JL720876:JL720877 TH720876:TH720877 ADD720876:ADD720877 AMZ720876:AMZ720877 AWV720876:AWV720877 BGR720876:BGR720877 BQN720876:BQN720877 CAJ720876:CAJ720877 CKF720876:CKF720877 CUB720876:CUB720877 DDX720876:DDX720877 DNT720876:DNT720877 DXP720876:DXP720877 EHL720876:EHL720877 ERH720876:ERH720877 FBD720876:FBD720877 FKZ720876:FKZ720877 FUV720876:FUV720877 GER720876:GER720877 GON720876:GON720877 GYJ720876:GYJ720877 HIF720876:HIF720877 HSB720876:HSB720877 IBX720876:IBX720877 ILT720876:ILT720877 IVP720876:IVP720877 JFL720876:JFL720877 JPH720876:JPH720877 JZD720876:JZD720877 KIZ720876:KIZ720877 KSV720876:KSV720877 LCR720876:LCR720877 LMN720876:LMN720877 LWJ720876:LWJ720877 MGF720876:MGF720877 MQB720876:MQB720877 MZX720876:MZX720877 NJT720876:NJT720877 NTP720876:NTP720877 ODL720876:ODL720877 ONH720876:ONH720877 OXD720876:OXD720877 PGZ720876:PGZ720877 PQV720876:PQV720877 QAR720876:QAR720877 QKN720876:QKN720877 QUJ720876:QUJ720877 REF720876:REF720877 ROB720876:ROB720877 RXX720876:RXX720877 SHT720876:SHT720877 SRP720876:SRP720877 TBL720876:TBL720877 TLH720876:TLH720877 TVD720876:TVD720877 UEZ720876:UEZ720877 UOV720876:UOV720877 UYR720876:UYR720877 VIN720876:VIN720877 VSJ720876:VSJ720877 WCF720876:WCF720877 WMB720876:WMB720877 WVX720876:WVX720877 T786412:T786413 JL786412:JL786413 TH786412:TH786413 ADD786412:ADD786413 AMZ786412:AMZ786413 AWV786412:AWV786413 BGR786412:BGR786413 BQN786412:BQN786413 CAJ786412:CAJ786413 CKF786412:CKF786413 CUB786412:CUB786413 DDX786412:DDX786413 DNT786412:DNT786413 DXP786412:DXP786413 EHL786412:EHL786413 ERH786412:ERH786413 FBD786412:FBD786413 FKZ786412:FKZ786413 FUV786412:FUV786413 GER786412:GER786413 GON786412:GON786413 GYJ786412:GYJ786413 HIF786412:HIF786413 HSB786412:HSB786413 IBX786412:IBX786413 ILT786412:ILT786413 IVP786412:IVP786413 JFL786412:JFL786413 JPH786412:JPH786413 JZD786412:JZD786413 KIZ786412:KIZ786413 KSV786412:KSV786413 LCR786412:LCR786413 LMN786412:LMN786413 LWJ786412:LWJ786413 MGF786412:MGF786413 MQB786412:MQB786413 MZX786412:MZX786413 NJT786412:NJT786413 NTP786412:NTP786413 ODL786412:ODL786413 ONH786412:ONH786413 OXD786412:OXD786413 PGZ786412:PGZ786413 PQV786412:PQV786413 QAR786412:QAR786413 QKN786412:QKN786413 QUJ786412:QUJ786413 REF786412:REF786413 ROB786412:ROB786413 RXX786412:RXX786413 SHT786412:SHT786413 SRP786412:SRP786413 TBL786412:TBL786413 TLH786412:TLH786413 TVD786412:TVD786413 UEZ786412:UEZ786413 UOV786412:UOV786413 UYR786412:UYR786413 VIN786412:VIN786413 VSJ786412:VSJ786413 WCF786412:WCF786413 WMB786412:WMB786413 WVX786412:WVX786413 T851948:T851949 JL851948:JL851949 TH851948:TH851949 ADD851948:ADD851949 AMZ851948:AMZ851949 AWV851948:AWV851949 BGR851948:BGR851949 BQN851948:BQN851949 CAJ851948:CAJ851949 CKF851948:CKF851949 CUB851948:CUB851949 DDX851948:DDX851949 DNT851948:DNT851949 DXP851948:DXP851949 EHL851948:EHL851949 ERH851948:ERH851949 FBD851948:FBD851949 FKZ851948:FKZ851949 FUV851948:FUV851949 GER851948:GER851949 GON851948:GON851949 GYJ851948:GYJ851949 HIF851948:HIF851949 HSB851948:HSB851949 IBX851948:IBX851949 ILT851948:ILT851949 IVP851948:IVP851949 JFL851948:JFL851949 JPH851948:JPH851949 JZD851948:JZD851949 KIZ851948:KIZ851949 KSV851948:KSV851949 LCR851948:LCR851949 LMN851948:LMN851949 LWJ851948:LWJ851949 MGF851948:MGF851949 MQB851948:MQB851949 MZX851948:MZX851949 NJT851948:NJT851949 NTP851948:NTP851949 ODL851948:ODL851949 ONH851948:ONH851949 OXD851948:OXD851949 PGZ851948:PGZ851949 PQV851948:PQV851949 QAR851948:QAR851949 QKN851948:QKN851949 QUJ851948:QUJ851949 REF851948:REF851949 ROB851948:ROB851949 RXX851948:RXX851949 SHT851948:SHT851949 SRP851948:SRP851949 TBL851948:TBL851949 TLH851948:TLH851949 TVD851948:TVD851949 UEZ851948:UEZ851949 UOV851948:UOV851949 UYR851948:UYR851949 VIN851948:VIN851949 VSJ851948:VSJ851949 WCF851948:WCF851949 WMB851948:WMB851949 WVX851948:WVX851949 T917484:T917485 JL917484:JL917485 TH917484:TH917485 ADD917484:ADD917485 AMZ917484:AMZ917485 AWV917484:AWV917485 BGR917484:BGR917485 BQN917484:BQN917485 CAJ917484:CAJ917485 CKF917484:CKF917485 CUB917484:CUB917485 DDX917484:DDX917485 DNT917484:DNT917485 DXP917484:DXP917485 EHL917484:EHL917485 ERH917484:ERH917485 FBD917484:FBD917485 FKZ917484:FKZ917485 FUV917484:FUV917485 GER917484:GER917485 GON917484:GON917485 GYJ917484:GYJ917485 HIF917484:HIF917485 HSB917484:HSB917485 IBX917484:IBX917485 ILT917484:ILT917485 IVP917484:IVP917485 JFL917484:JFL917485 JPH917484:JPH917485 JZD917484:JZD917485 KIZ917484:KIZ917485 KSV917484:KSV917485 LCR917484:LCR917485 LMN917484:LMN917485 LWJ917484:LWJ917485 MGF917484:MGF917485 MQB917484:MQB917485 MZX917484:MZX917485 NJT917484:NJT917485 NTP917484:NTP917485 ODL917484:ODL917485 ONH917484:ONH917485 OXD917484:OXD917485 PGZ917484:PGZ917485 PQV917484:PQV917485 QAR917484:QAR917485 QKN917484:QKN917485 QUJ917484:QUJ917485 REF917484:REF917485 ROB917484:ROB917485 RXX917484:RXX917485 SHT917484:SHT917485 SRP917484:SRP917485 TBL917484:TBL917485 TLH917484:TLH917485 TVD917484:TVD917485 UEZ917484:UEZ917485 UOV917484:UOV917485 UYR917484:UYR917485 VIN917484:VIN917485 VSJ917484:VSJ917485 WCF917484:WCF917485 WMB917484:WMB917485 WVX917484:WVX917485 T983020:T983021 JL983020:JL983021 TH983020:TH983021 ADD983020:ADD983021 AMZ983020:AMZ983021 AWV983020:AWV983021 BGR983020:BGR983021 BQN983020:BQN983021 CAJ983020:CAJ983021 CKF983020:CKF983021 CUB983020:CUB983021 DDX983020:DDX983021 DNT983020:DNT983021 DXP983020:DXP983021 EHL983020:EHL983021 ERH983020:ERH983021 FBD983020:FBD983021 FKZ983020:FKZ983021 FUV983020:FUV983021 GER983020:GER983021 GON983020:GON983021 GYJ983020:GYJ983021 HIF983020:HIF983021 HSB983020:HSB983021 IBX983020:IBX983021 ILT983020:ILT983021 IVP983020:IVP983021 JFL983020:JFL983021 JPH983020:JPH983021 JZD983020:JZD983021 KIZ983020:KIZ983021 KSV983020:KSV983021 LCR983020:LCR983021 LMN983020:LMN983021 LWJ983020:LWJ983021 MGF983020:MGF983021 MQB983020:MQB983021 MZX983020:MZX983021 NJT983020:NJT983021 NTP983020:NTP983021 ODL983020:ODL983021 ONH983020:ONH983021 OXD983020:OXD983021 PGZ983020:PGZ983021 PQV983020:PQV983021 QAR983020:QAR983021 QKN983020:QKN983021 QUJ983020:QUJ983021 REF983020:REF983021 ROB983020:ROB983021 RXX983020:RXX983021 SHT983020:SHT983021 SRP983020:SRP983021 TBL983020:TBL983021 TLH983020:TLH983021 TVD983020:TVD983021 UEZ983020:UEZ983021 UOV983020:UOV983021 UYR983020:UYR983021 VIN983020:VIN983021 VSJ983020:VSJ983021 WCF983020:WCF983021 WMB983020:WMB983021 WVX983020:WVX983021 L65510:L65514 JD65510:JD65514 SZ65510:SZ65514 ACV65510:ACV65514 AMR65510:AMR65514 AWN65510:AWN65514 BGJ65510:BGJ65514 BQF65510:BQF65514 CAB65510:CAB65514 CJX65510:CJX65514 CTT65510:CTT65514 DDP65510:DDP65514 DNL65510:DNL65514 DXH65510:DXH65514 EHD65510:EHD65514 EQZ65510:EQZ65514 FAV65510:FAV65514 FKR65510:FKR65514 FUN65510:FUN65514 GEJ65510:GEJ65514 GOF65510:GOF65514 GYB65510:GYB65514 HHX65510:HHX65514 HRT65510:HRT65514 IBP65510:IBP65514 ILL65510:ILL65514 IVH65510:IVH65514 JFD65510:JFD65514 JOZ65510:JOZ65514 JYV65510:JYV65514 KIR65510:KIR65514 KSN65510:KSN65514 LCJ65510:LCJ65514 LMF65510:LMF65514 LWB65510:LWB65514 MFX65510:MFX65514 MPT65510:MPT65514 MZP65510:MZP65514 NJL65510:NJL65514 NTH65510:NTH65514 ODD65510:ODD65514 OMZ65510:OMZ65514 OWV65510:OWV65514 PGR65510:PGR65514 PQN65510:PQN65514 QAJ65510:QAJ65514 QKF65510:QKF65514 QUB65510:QUB65514 RDX65510:RDX65514 RNT65510:RNT65514 RXP65510:RXP65514 SHL65510:SHL65514 SRH65510:SRH65514 TBD65510:TBD65514 TKZ65510:TKZ65514 TUV65510:TUV65514 UER65510:UER65514 UON65510:UON65514 UYJ65510:UYJ65514 VIF65510:VIF65514 VSB65510:VSB65514 WBX65510:WBX65514 WLT65510:WLT65514 WVP65510:WVP65514 L131046:L131050 JD131046:JD131050 SZ131046:SZ131050 ACV131046:ACV131050 AMR131046:AMR131050 AWN131046:AWN131050 BGJ131046:BGJ131050 BQF131046:BQF131050 CAB131046:CAB131050 CJX131046:CJX131050 CTT131046:CTT131050 DDP131046:DDP131050 DNL131046:DNL131050 DXH131046:DXH131050 EHD131046:EHD131050 EQZ131046:EQZ131050 FAV131046:FAV131050 FKR131046:FKR131050 FUN131046:FUN131050 GEJ131046:GEJ131050 GOF131046:GOF131050 GYB131046:GYB131050 HHX131046:HHX131050 HRT131046:HRT131050 IBP131046:IBP131050 ILL131046:ILL131050 IVH131046:IVH131050 JFD131046:JFD131050 JOZ131046:JOZ131050 JYV131046:JYV131050 KIR131046:KIR131050 KSN131046:KSN131050 LCJ131046:LCJ131050 LMF131046:LMF131050 LWB131046:LWB131050 MFX131046:MFX131050 MPT131046:MPT131050 MZP131046:MZP131050 NJL131046:NJL131050 NTH131046:NTH131050 ODD131046:ODD131050 OMZ131046:OMZ131050 OWV131046:OWV131050 PGR131046:PGR131050 PQN131046:PQN131050 QAJ131046:QAJ131050 QKF131046:QKF131050 QUB131046:QUB131050 RDX131046:RDX131050 RNT131046:RNT131050 RXP131046:RXP131050 SHL131046:SHL131050 SRH131046:SRH131050 TBD131046:TBD131050 TKZ131046:TKZ131050 TUV131046:TUV131050 UER131046:UER131050 UON131046:UON131050 UYJ131046:UYJ131050 VIF131046:VIF131050 VSB131046:VSB131050 WBX131046:WBX131050 WLT131046:WLT131050 WVP131046:WVP131050 L196582:L196586 JD196582:JD196586 SZ196582:SZ196586 ACV196582:ACV196586 AMR196582:AMR196586 AWN196582:AWN196586 BGJ196582:BGJ196586 BQF196582:BQF196586 CAB196582:CAB196586 CJX196582:CJX196586 CTT196582:CTT196586 DDP196582:DDP196586 DNL196582:DNL196586 DXH196582:DXH196586 EHD196582:EHD196586 EQZ196582:EQZ196586 FAV196582:FAV196586 FKR196582:FKR196586 FUN196582:FUN196586 GEJ196582:GEJ196586 GOF196582:GOF196586 GYB196582:GYB196586 HHX196582:HHX196586 HRT196582:HRT196586 IBP196582:IBP196586 ILL196582:ILL196586 IVH196582:IVH196586 JFD196582:JFD196586 JOZ196582:JOZ196586 JYV196582:JYV196586 KIR196582:KIR196586 KSN196582:KSN196586 LCJ196582:LCJ196586 LMF196582:LMF196586 LWB196582:LWB196586 MFX196582:MFX196586 MPT196582:MPT196586 MZP196582:MZP196586 NJL196582:NJL196586 NTH196582:NTH196586 ODD196582:ODD196586 OMZ196582:OMZ196586 OWV196582:OWV196586 PGR196582:PGR196586 PQN196582:PQN196586 QAJ196582:QAJ196586 QKF196582:QKF196586 QUB196582:QUB196586 RDX196582:RDX196586 RNT196582:RNT196586 RXP196582:RXP196586 SHL196582:SHL196586 SRH196582:SRH196586 TBD196582:TBD196586 TKZ196582:TKZ196586 TUV196582:TUV196586 UER196582:UER196586 UON196582:UON196586 UYJ196582:UYJ196586 VIF196582:VIF196586 VSB196582:VSB196586 WBX196582:WBX196586 WLT196582:WLT196586 WVP196582:WVP196586 L262118:L262122 JD262118:JD262122 SZ262118:SZ262122 ACV262118:ACV262122 AMR262118:AMR262122 AWN262118:AWN262122 BGJ262118:BGJ262122 BQF262118:BQF262122 CAB262118:CAB262122 CJX262118:CJX262122 CTT262118:CTT262122 DDP262118:DDP262122 DNL262118:DNL262122 DXH262118:DXH262122 EHD262118:EHD262122 EQZ262118:EQZ262122 FAV262118:FAV262122 FKR262118:FKR262122 FUN262118:FUN262122 GEJ262118:GEJ262122 GOF262118:GOF262122 GYB262118:GYB262122 HHX262118:HHX262122 HRT262118:HRT262122 IBP262118:IBP262122 ILL262118:ILL262122 IVH262118:IVH262122 JFD262118:JFD262122 JOZ262118:JOZ262122 JYV262118:JYV262122 KIR262118:KIR262122 KSN262118:KSN262122 LCJ262118:LCJ262122 LMF262118:LMF262122 LWB262118:LWB262122 MFX262118:MFX262122 MPT262118:MPT262122 MZP262118:MZP262122 NJL262118:NJL262122 NTH262118:NTH262122 ODD262118:ODD262122 OMZ262118:OMZ262122 OWV262118:OWV262122 PGR262118:PGR262122 PQN262118:PQN262122 QAJ262118:QAJ262122 QKF262118:QKF262122 QUB262118:QUB262122 RDX262118:RDX262122 RNT262118:RNT262122 RXP262118:RXP262122 SHL262118:SHL262122 SRH262118:SRH262122 TBD262118:TBD262122 TKZ262118:TKZ262122 TUV262118:TUV262122 UER262118:UER262122 UON262118:UON262122 UYJ262118:UYJ262122 VIF262118:VIF262122 VSB262118:VSB262122 WBX262118:WBX262122 WLT262118:WLT262122 WVP262118:WVP262122 L327654:L327658 JD327654:JD327658 SZ327654:SZ327658 ACV327654:ACV327658 AMR327654:AMR327658 AWN327654:AWN327658 BGJ327654:BGJ327658 BQF327654:BQF327658 CAB327654:CAB327658 CJX327654:CJX327658 CTT327654:CTT327658 DDP327654:DDP327658 DNL327654:DNL327658 DXH327654:DXH327658 EHD327654:EHD327658 EQZ327654:EQZ327658 FAV327654:FAV327658 FKR327654:FKR327658 FUN327654:FUN327658 GEJ327654:GEJ327658 GOF327654:GOF327658 GYB327654:GYB327658 HHX327654:HHX327658 HRT327654:HRT327658 IBP327654:IBP327658 ILL327654:ILL327658 IVH327654:IVH327658 JFD327654:JFD327658 JOZ327654:JOZ327658 JYV327654:JYV327658 KIR327654:KIR327658 KSN327654:KSN327658 LCJ327654:LCJ327658 LMF327654:LMF327658 LWB327654:LWB327658 MFX327654:MFX327658 MPT327654:MPT327658 MZP327654:MZP327658 NJL327654:NJL327658 NTH327654:NTH327658 ODD327654:ODD327658 OMZ327654:OMZ327658 OWV327654:OWV327658 PGR327654:PGR327658 PQN327654:PQN327658 QAJ327654:QAJ327658 QKF327654:QKF327658 QUB327654:QUB327658 RDX327654:RDX327658 RNT327654:RNT327658 RXP327654:RXP327658 SHL327654:SHL327658 SRH327654:SRH327658 TBD327654:TBD327658 TKZ327654:TKZ327658 TUV327654:TUV327658 UER327654:UER327658 UON327654:UON327658 UYJ327654:UYJ327658 VIF327654:VIF327658 VSB327654:VSB327658 WBX327654:WBX327658 WLT327654:WLT327658 WVP327654:WVP327658 L393190:L393194 JD393190:JD393194 SZ393190:SZ393194 ACV393190:ACV393194 AMR393190:AMR393194 AWN393190:AWN393194 BGJ393190:BGJ393194 BQF393190:BQF393194 CAB393190:CAB393194 CJX393190:CJX393194 CTT393190:CTT393194 DDP393190:DDP393194 DNL393190:DNL393194 DXH393190:DXH393194 EHD393190:EHD393194 EQZ393190:EQZ393194 FAV393190:FAV393194 FKR393190:FKR393194 FUN393190:FUN393194 GEJ393190:GEJ393194 GOF393190:GOF393194 GYB393190:GYB393194 HHX393190:HHX393194 HRT393190:HRT393194 IBP393190:IBP393194 ILL393190:ILL393194 IVH393190:IVH393194 JFD393190:JFD393194 JOZ393190:JOZ393194 JYV393190:JYV393194 KIR393190:KIR393194 KSN393190:KSN393194 LCJ393190:LCJ393194 LMF393190:LMF393194 LWB393190:LWB393194 MFX393190:MFX393194 MPT393190:MPT393194 MZP393190:MZP393194 NJL393190:NJL393194 NTH393190:NTH393194 ODD393190:ODD393194 OMZ393190:OMZ393194 OWV393190:OWV393194 PGR393190:PGR393194 PQN393190:PQN393194 QAJ393190:QAJ393194 QKF393190:QKF393194 QUB393190:QUB393194 RDX393190:RDX393194 RNT393190:RNT393194 RXP393190:RXP393194 SHL393190:SHL393194 SRH393190:SRH393194 TBD393190:TBD393194 TKZ393190:TKZ393194 TUV393190:TUV393194 UER393190:UER393194 UON393190:UON393194 UYJ393190:UYJ393194 VIF393190:VIF393194 VSB393190:VSB393194 WBX393190:WBX393194 WLT393190:WLT393194 WVP393190:WVP393194 L458726:L458730 JD458726:JD458730 SZ458726:SZ458730 ACV458726:ACV458730 AMR458726:AMR458730 AWN458726:AWN458730 BGJ458726:BGJ458730 BQF458726:BQF458730 CAB458726:CAB458730 CJX458726:CJX458730 CTT458726:CTT458730 DDP458726:DDP458730 DNL458726:DNL458730 DXH458726:DXH458730 EHD458726:EHD458730 EQZ458726:EQZ458730 FAV458726:FAV458730 FKR458726:FKR458730 FUN458726:FUN458730 GEJ458726:GEJ458730 GOF458726:GOF458730 GYB458726:GYB458730 HHX458726:HHX458730 HRT458726:HRT458730 IBP458726:IBP458730 ILL458726:ILL458730 IVH458726:IVH458730 JFD458726:JFD458730 JOZ458726:JOZ458730 JYV458726:JYV458730 KIR458726:KIR458730 KSN458726:KSN458730 LCJ458726:LCJ458730 LMF458726:LMF458730 LWB458726:LWB458730 MFX458726:MFX458730 MPT458726:MPT458730 MZP458726:MZP458730 NJL458726:NJL458730 NTH458726:NTH458730 ODD458726:ODD458730 OMZ458726:OMZ458730 OWV458726:OWV458730 PGR458726:PGR458730 PQN458726:PQN458730 QAJ458726:QAJ458730 QKF458726:QKF458730 QUB458726:QUB458730 RDX458726:RDX458730 RNT458726:RNT458730 RXP458726:RXP458730 SHL458726:SHL458730 SRH458726:SRH458730 TBD458726:TBD458730 TKZ458726:TKZ458730 TUV458726:TUV458730 UER458726:UER458730 UON458726:UON458730 UYJ458726:UYJ458730 VIF458726:VIF458730 VSB458726:VSB458730 WBX458726:WBX458730 WLT458726:WLT458730 WVP458726:WVP458730 L524262:L524266 JD524262:JD524266 SZ524262:SZ524266 ACV524262:ACV524266 AMR524262:AMR524266 AWN524262:AWN524266 BGJ524262:BGJ524266 BQF524262:BQF524266 CAB524262:CAB524266 CJX524262:CJX524266 CTT524262:CTT524266 DDP524262:DDP524266 DNL524262:DNL524266 DXH524262:DXH524266 EHD524262:EHD524266 EQZ524262:EQZ524266 FAV524262:FAV524266 FKR524262:FKR524266 FUN524262:FUN524266 GEJ524262:GEJ524266 GOF524262:GOF524266 GYB524262:GYB524266 HHX524262:HHX524266 HRT524262:HRT524266 IBP524262:IBP524266 ILL524262:ILL524266 IVH524262:IVH524266 JFD524262:JFD524266 JOZ524262:JOZ524266 JYV524262:JYV524266 KIR524262:KIR524266 KSN524262:KSN524266 LCJ524262:LCJ524266 LMF524262:LMF524266 LWB524262:LWB524266 MFX524262:MFX524266 MPT524262:MPT524266 MZP524262:MZP524266 NJL524262:NJL524266 NTH524262:NTH524266 ODD524262:ODD524266 OMZ524262:OMZ524266 OWV524262:OWV524266 PGR524262:PGR524266 PQN524262:PQN524266 QAJ524262:QAJ524266 QKF524262:QKF524266 QUB524262:QUB524266 RDX524262:RDX524266 RNT524262:RNT524266 RXP524262:RXP524266 SHL524262:SHL524266 SRH524262:SRH524266 TBD524262:TBD524266 TKZ524262:TKZ524266 TUV524262:TUV524266 UER524262:UER524266 UON524262:UON524266 UYJ524262:UYJ524266 VIF524262:VIF524266 VSB524262:VSB524266 WBX524262:WBX524266 WLT524262:WLT524266 WVP524262:WVP524266 L589798:L589802 JD589798:JD589802 SZ589798:SZ589802 ACV589798:ACV589802 AMR589798:AMR589802 AWN589798:AWN589802 BGJ589798:BGJ589802 BQF589798:BQF589802 CAB589798:CAB589802 CJX589798:CJX589802 CTT589798:CTT589802 DDP589798:DDP589802 DNL589798:DNL589802 DXH589798:DXH589802 EHD589798:EHD589802 EQZ589798:EQZ589802 FAV589798:FAV589802 FKR589798:FKR589802 FUN589798:FUN589802 GEJ589798:GEJ589802 GOF589798:GOF589802 GYB589798:GYB589802 HHX589798:HHX589802 HRT589798:HRT589802 IBP589798:IBP589802 ILL589798:ILL589802 IVH589798:IVH589802 JFD589798:JFD589802 JOZ589798:JOZ589802 JYV589798:JYV589802 KIR589798:KIR589802 KSN589798:KSN589802 LCJ589798:LCJ589802 LMF589798:LMF589802 LWB589798:LWB589802 MFX589798:MFX589802 MPT589798:MPT589802 MZP589798:MZP589802 NJL589798:NJL589802 NTH589798:NTH589802 ODD589798:ODD589802 OMZ589798:OMZ589802 OWV589798:OWV589802 PGR589798:PGR589802 PQN589798:PQN589802 QAJ589798:QAJ589802 QKF589798:QKF589802 QUB589798:QUB589802 RDX589798:RDX589802 RNT589798:RNT589802 RXP589798:RXP589802 SHL589798:SHL589802 SRH589798:SRH589802 TBD589798:TBD589802 TKZ589798:TKZ589802 TUV589798:TUV589802 UER589798:UER589802 UON589798:UON589802 UYJ589798:UYJ589802 VIF589798:VIF589802 VSB589798:VSB589802 WBX589798:WBX589802 WLT589798:WLT589802 WVP589798:WVP589802 L655334:L655338 JD655334:JD655338 SZ655334:SZ655338 ACV655334:ACV655338 AMR655334:AMR655338 AWN655334:AWN655338 BGJ655334:BGJ655338 BQF655334:BQF655338 CAB655334:CAB655338 CJX655334:CJX655338 CTT655334:CTT655338 DDP655334:DDP655338 DNL655334:DNL655338 DXH655334:DXH655338 EHD655334:EHD655338 EQZ655334:EQZ655338 FAV655334:FAV655338 FKR655334:FKR655338 FUN655334:FUN655338 GEJ655334:GEJ655338 GOF655334:GOF655338 GYB655334:GYB655338 HHX655334:HHX655338 HRT655334:HRT655338 IBP655334:IBP655338 ILL655334:ILL655338 IVH655334:IVH655338 JFD655334:JFD655338 JOZ655334:JOZ655338 JYV655334:JYV655338 KIR655334:KIR655338 KSN655334:KSN655338 LCJ655334:LCJ655338 LMF655334:LMF655338 LWB655334:LWB655338 MFX655334:MFX655338 MPT655334:MPT655338 MZP655334:MZP655338 NJL655334:NJL655338 NTH655334:NTH655338 ODD655334:ODD655338 OMZ655334:OMZ655338 OWV655334:OWV655338 PGR655334:PGR655338 PQN655334:PQN655338 QAJ655334:QAJ655338 QKF655334:QKF655338 QUB655334:QUB655338 RDX655334:RDX655338 RNT655334:RNT655338 RXP655334:RXP655338 SHL655334:SHL655338 SRH655334:SRH655338 TBD655334:TBD655338 TKZ655334:TKZ655338 TUV655334:TUV655338 UER655334:UER655338 UON655334:UON655338 UYJ655334:UYJ655338 VIF655334:VIF655338 VSB655334:VSB655338 WBX655334:WBX655338 WLT655334:WLT655338 WVP655334:WVP655338 L720870:L720874 JD720870:JD720874 SZ720870:SZ720874 ACV720870:ACV720874 AMR720870:AMR720874 AWN720870:AWN720874 BGJ720870:BGJ720874 BQF720870:BQF720874 CAB720870:CAB720874 CJX720870:CJX720874 CTT720870:CTT720874 DDP720870:DDP720874 DNL720870:DNL720874 DXH720870:DXH720874 EHD720870:EHD720874 EQZ720870:EQZ720874 FAV720870:FAV720874 FKR720870:FKR720874 FUN720870:FUN720874 GEJ720870:GEJ720874 GOF720870:GOF720874 GYB720870:GYB720874 HHX720870:HHX720874 HRT720870:HRT720874 IBP720870:IBP720874 ILL720870:ILL720874 IVH720870:IVH720874 JFD720870:JFD720874 JOZ720870:JOZ720874 JYV720870:JYV720874 KIR720870:KIR720874 KSN720870:KSN720874 LCJ720870:LCJ720874 LMF720870:LMF720874 LWB720870:LWB720874 MFX720870:MFX720874 MPT720870:MPT720874 MZP720870:MZP720874 NJL720870:NJL720874 NTH720870:NTH720874 ODD720870:ODD720874 OMZ720870:OMZ720874 OWV720870:OWV720874 PGR720870:PGR720874 PQN720870:PQN720874 QAJ720870:QAJ720874 QKF720870:QKF720874 QUB720870:QUB720874 RDX720870:RDX720874 RNT720870:RNT720874 RXP720870:RXP720874 SHL720870:SHL720874 SRH720870:SRH720874 TBD720870:TBD720874 TKZ720870:TKZ720874 TUV720870:TUV720874 UER720870:UER720874 UON720870:UON720874 UYJ720870:UYJ720874 VIF720870:VIF720874 VSB720870:VSB720874 WBX720870:WBX720874 WLT720870:WLT720874 WVP720870:WVP720874 L786406:L786410 JD786406:JD786410 SZ786406:SZ786410 ACV786406:ACV786410 AMR786406:AMR786410 AWN786406:AWN786410 BGJ786406:BGJ786410 BQF786406:BQF786410 CAB786406:CAB786410 CJX786406:CJX786410 CTT786406:CTT786410 DDP786406:DDP786410 DNL786406:DNL786410 DXH786406:DXH786410 EHD786406:EHD786410 EQZ786406:EQZ786410 FAV786406:FAV786410 FKR786406:FKR786410 FUN786406:FUN786410 GEJ786406:GEJ786410 GOF786406:GOF786410 GYB786406:GYB786410 HHX786406:HHX786410 HRT786406:HRT786410 IBP786406:IBP786410 ILL786406:ILL786410 IVH786406:IVH786410 JFD786406:JFD786410 JOZ786406:JOZ786410 JYV786406:JYV786410 KIR786406:KIR786410 KSN786406:KSN786410 LCJ786406:LCJ786410 LMF786406:LMF786410 LWB786406:LWB786410 MFX786406:MFX786410 MPT786406:MPT786410 MZP786406:MZP786410 NJL786406:NJL786410 NTH786406:NTH786410 ODD786406:ODD786410 OMZ786406:OMZ786410 OWV786406:OWV786410 PGR786406:PGR786410 PQN786406:PQN786410 QAJ786406:QAJ786410 QKF786406:QKF786410 QUB786406:QUB786410 RDX786406:RDX786410 RNT786406:RNT786410 RXP786406:RXP786410 SHL786406:SHL786410 SRH786406:SRH786410 TBD786406:TBD786410 TKZ786406:TKZ786410 TUV786406:TUV786410 UER786406:UER786410 UON786406:UON786410 UYJ786406:UYJ786410 VIF786406:VIF786410 VSB786406:VSB786410 WBX786406:WBX786410 WLT786406:WLT786410 WVP786406:WVP786410 L851942:L851946 JD851942:JD851946 SZ851942:SZ851946 ACV851942:ACV851946 AMR851942:AMR851946 AWN851942:AWN851946 BGJ851942:BGJ851946 BQF851942:BQF851946 CAB851942:CAB851946 CJX851942:CJX851946 CTT851942:CTT851946 DDP851942:DDP851946 DNL851942:DNL851946 DXH851942:DXH851946 EHD851942:EHD851946 EQZ851942:EQZ851946 FAV851942:FAV851946 FKR851942:FKR851946 FUN851942:FUN851946 GEJ851942:GEJ851946 GOF851942:GOF851946 GYB851942:GYB851946 HHX851942:HHX851946 HRT851942:HRT851946 IBP851942:IBP851946 ILL851942:ILL851946 IVH851942:IVH851946 JFD851942:JFD851946 JOZ851942:JOZ851946 JYV851942:JYV851946 KIR851942:KIR851946 KSN851942:KSN851946 LCJ851942:LCJ851946 LMF851942:LMF851946 LWB851942:LWB851946 MFX851942:MFX851946 MPT851942:MPT851946 MZP851942:MZP851946 NJL851942:NJL851946 NTH851942:NTH851946 ODD851942:ODD851946 OMZ851942:OMZ851946 OWV851942:OWV851946 PGR851942:PGR851946 PQN851942:PQN851946 QAJ851942:QAJ851946 QKF851942:QKF851946 QUB851942:QUB851946 RDX851942:RDX851946 RNT851942:RNT851946 RXP851942:RXP851946 SHL851942:SHL851946 SRH851942:SRH851946 TBD851942:TBD851946 TKZ851942:TKZ851946 TUV851942:TUV851946 UER851942:UER851946 UON851942:UON851946 UYJ851942:UYJ851946 VIF851942:VIF851946 VSB851942:VSB851946 WBX851942:WBX851946 WLT851942:WLT851946 WVP851942:WVP851946 L917478:L917482 JD917478:JD917482 SZ917478:SZ917482 ACV917478:ACV917482 AMR917478:AMR917482 AWN917478:AWN917482 BGJ917478:BGJ917482 BQF917478:BQF917482 CAB917478:CAB917482 CJX917478:CJX917482 CTT917478:CTT917482 DDP917478:DDP917482 DNL917478:DNL917482 DXH917478:DXH917482 EHD917478:EHD917482 EQZ917478:EQZ917482 FAV917478:FAV917482 FKR917478:FKR917482 FUN917478:FUN917482 GEJ917478:GEJ917482 GOF917478:GOF917482 GYB917478:GYB917482 HHX917478:HHX917482 HRT917478:HRT917482 IBP917478:IBP917482 ILL917478:ILL917482 IVH917478:IVH917482 JFD917478:JFD917482 JOZ917478:JOZ917482 JYV917478:JYV917482 KIR917478:KIR917482 KSN917478:KSN917482 LCJ917478:LCJ917482 LMF917478:LMF917482 LWB917478:LWB917482 MFX917478:MFX917482 MPT917478:MPT917482 MZP917478:MZP917482 NJL917478:NJL917482 NTH917478:NTH917482 ODD917478:ODD917482 OMZ917478:OMZ917482 OWV917478:OWV917482 PGR917478:PGR917482 PQN917478:PQN917482 QAJ917478:QAJ917482 QKF917478:QKF917482 QUB917478:QUB917482 RDX917478:RDX917482 RNT917478:RNT917482 RXP917478:RXP917482 SHL917478:SHL917482 SRH917478:SRH917482 TBD917478:TBD917482 TKZ917478:TKZ917482 TUV917478:TUV917482 UER917478:UER917482 UON917478:UON917482 UYJ917478:UYJ917482 VIF917478:VIF917482 VSB917478:VSB917482 WBX917478:WBX917482 WLT917478:WLT917482 WVP917478:WVP917482 L983014:L983018 JD983014:JD983018 SZ983014:SZ983018 ACV983014:ACV983018 AMR983014:AMR983018 AWN983014:AWN983018 BGJ983014:BGJ983018 BQF983014:BQF983018 CAB983014:CAB983018 CJX983014:CJX983018 CTT983014:CTT983018 DDP983014:DDP983018 DNL983014:DNL983018 DXH983014:DXH983018 EHD983014:EHD983018 EQZ983014:EQZ983018 FAV983014:FAV983018 FKR983014:FKR983018 FUN983014:FUN983018 GEJ983014:GEJ983018 GOF983014:GOF983018 GYB983014:GYB983018 HHX983014:HHX983018 HRT983014:HRT983018 IBP983014:IBP983018 ILL983014:ILL983018 IVH983014:IVH983018 JFD983014:JFD983018 JOZ983014:JOZ983018 JYV983014:JYV983018 KIR983014:KIR983018 KSN983014:KSN983018 LCJ983014:LCJ983018 LMF983014:LMF983018 LWB983014:LWB983018 MFX983014:MFX983018 MPT983014:MPT983018 MZP983014:MZP983018 NJL983014:NJL983018 NTH983014:NTH983018 ODD983014:ODD983018 OMZ983014:OMZ983018 OWV983014:OWV983018 PGR983014:PGR983018 PQN983014:PQN983018 QAJ983014:QAJ983018 QKF983014:QKF983018 QUB983014:QUB983018 RDX983014:RDX983018 RNT983014:RNT983018 RXP983014:RXP983018 SHL983014:SHL983018 SRH983014:SRH983018 TBD983014:TBD983018 TKZ983014:TKZ983018 TUV983014:TUV983018 UER983014:UER983018 UON983014:UON983018 UYJ983014:UYJ983018 VIF983014:VIF983018 VSB983014:VSB983018 WBX983014:WBX983018 WLT983014:WLT983018 WVP983014:WVP983018 P65513 JH65513 TD65513 ACZ65513 AMV65513 AWR65513 BGN65513 BQJ65513 CAF65513 CKB65513 CTX65513 DDT65513 DNP65513 DXL65513 EHH65513 ERD65513 FAZ65513 FKV65513 FUR65513 GEN65513 GOJ65513 GYF65513 HIB65513 HRX65513 IBT65513 ILP65513 IVL65513 JFH65513 JPD65513 JYZ65513 KIV65513 KSR65513 LCN65513 LMJ65513 LWF65513 MGB65513 MPX65513 MZT65513 NJP65513 NTL65513 ODH65513 OND65513 OWZ65513 PGV65513 PQR65513 QAN65513 QKJ65513 QUF65513 REB65513 RNX65513 RXT65513 SHP65513 SRL65513 TBH65513 TLD65513 TUZ65513 UEV65513 UOR65513 UYN65513 VIJ65513 VSF65513 WCB65513 WLX65513 WVT65513 P131049 JH131049 TD131049 ACZ131049 AMV131049 AWR131049 BGN131049 BQJ131049 CAF131049 CKB131049 CTX131049 DDT131049 DNP131049 DXL131049 EHH131049 ERD131049 FAZ131049 FKV131049 FUR131049 GEN131049 GOJ131049 GYF131049 HIB131049 HRX131049 IBT131049 ILP131049 IVL131049 JFH131049 JPD131049 JYZ131049 KIV131049 KSR131049 LCN131049 LMJ131049 LWF131049 MGB131049 MPX131049 MZT131049 NJP131049 NTL131049 ODH131049 OND131049 OWZ131049 PGV131049 PQR131049 QAN131049 QKJ131049 QUF131049 REB131049 RNX131049 RXT131049 SHP131049 SRL131049 TBH131049 TLD131049 TUZ131049 UEV131049 UOR131049 UYN131049 VIJ131049 VSF131049 WCB131049 WLX131049 WVT131049 P196585 JH196585 TD196585 ACZ196585 AMV196585 AWR196585 BGN196585 BQJ196585 CAF196585 CKB196585 CTX196585 DDT196585 DNP196585 DXL196585 EHH196585 ERD196585 FAZ196585 FKV196585 FUR196585 GEN196585 GOJ196585 GYF196585 HIB196585 HRX196585 IBT196585 ILP196585 IVL196585 JFH196585 JPD196585 JYZ196585 KIV196585 KSR196585 LCN196585 LMJ196585 LWF196585 MGB196585 MPX196585 MZT196585 NJP196585 NTL196585 ODH196585 OND196585 OWZ196585 PGV196585 PQR196585 QAN196585 QKJ196585 QUF196585 REB196585 RNX196585 RXT196585 SHP196585 SRL196585 TBH196585 TLD196585 TUZ196585 UEV196585 UOR196585 UYN196585 VIJ196585 VSF196585 WCB196585 WLX196585 WVT196585 P262121 JH262121 TD262121 ACZ262121 AMV262121 AWR262121 BGN262121 BQJ262121 CAF262121 CKB262121 CTX262121 DDT262121 DNP262121 DXL262121 EHH262121 ERD262121 FAZ262121 FKV262121 FUR262121 GEN262121 GOJ262121 GYF262121 HIB262121 HRX262121 IBT262121 ILP262121 IVL262121 JFH262121 JPD262121 JYZ262121 KIV262121 KSR262121 LCN262121 LMJ262121 LWF262121 MGB262121 MPX262121 MZT262121 NJP262121 NTL262121 ODH262121 OND262121 OWZ262121 PGV262121 PQR262121 QAN262121 QKJ262121 QUF262121 REB262121 RNX262121 RXT262121 SHP262121 SRL262121 TBH262121 TLD262121 TUZ262121 UEV262121 UOR262121 UYN262121 VIJ262121 VSF262121 WCB262121 WLX262121 WVT262121 P327657 JH327657 TD327657 ACZ327657 AMV327657 AWR327657 BGN327657 BQJ327657 CAF327657 CKB327657 CTX327657 DDT327657 DNP327657 DXL327657 EHH327657 ERD327657 FAZ327657 FKV327657 FUR327657 GEN327657 GOJ327657 GYF327657 HIB327657 HRX327657 IBT327657 ILP327657 IVL327657 JFH327657 JPD327657 JYZ327657 KIV327657 KSR327657 LCN327657 LMJ327657 LWF327657 MGB327657 MPX327657 MZT327657 NJP327657 NTL327657 ODH327657 OND327657 OWZ327657 PGV327657 PQR327657 QAN327657 QKJ327657 QUF327657 REB327657 RNX327657 RXT327657 SHP327657 SRL327657 TBH327657 TLD327657 TUZ327657 UEV327657 UOR327657 UYN327657 VIJ327657 VSF327657 WCB327657 WLX327657 WVT327657 P393193 JH393193 TD393193 ACZ393193 AMV393193 AWR393193 BGN393193 BQJ393193 CAF393193 CKB393193 CTX393193 DDT393193 DNP393193 DXL393193 EHH393193 ERD393193 FAZ393193 FKV393193 FUR393193 GEN393193 GOJ393193 GYF393193 HIB393193 HRX393193 IBT393193 ILP393193 IVL393193 JFH393193 JPD393193 JYZ393193 KIV393193 KSR393193 LCN393193 LMJ393193 LWF393193 MGB393193 MPX393193 MZT393193 NJP393193 NTL393193 ODH393193 OND393193 OWZ393193 PGV393193 PQR393193 QAN393193 QKJ393193 QUF393193 REB393193 RNX393193 RXT393193 SHP393193 SRL393193 TBH393193 TLD393193 TUZ393193 UEV393193 UOR393193 UYN393193 VIJ393193 VSF393193 WCB393193 WLX393193 WVT393193 P458729 JH458729 TD458729 ACZ458729 AMV458729 AWR458729 BGN458729 BQJ458729 CAF458729 CKB458729 CTX458729 DDT458729 DNP458729 DXL458729 EHH458729 ERD458729 FAZ458729 FKV458729 FUR458729 GEN458729 GOJ458729 GYF458729 HIB458729 HRX458729 IBT458729 ILP458729 IVL458729 JFH458729 JPD458729 JYZ458729 KIV458729 KSR458729 LCN458729 LMJ458729 LWF458729 MGB458729 MPX458729 MZT458729 NJP458729 NTL458729 ODH458729 OND458729 OWZ458729 PGV458729 PQR458729 QAN458729 QKJ458729 QUF458729 REB458729 RNX458729 RXT458729 SHP458729 SRL458729 TBH458729 TLD458729 TUZ458729 UEV458729 UOR458729 UYN458729 VIJ458729 VSF458729 WCB458729 WLX458729 WVT458729 P524265 JH524265 TD524265 ACZ524265 AMV524265 AWR524265 BGN524265 BQJ524265 CAF524265 CKB524265 CTX524265 DDT524265 DNP524265 DXL524265 EHH524265 ERD524265 FAZ524265 FKV524265 FUR524265 GEN524265 GOJ524265 GYF524265 HIB524265 HRX524265 IBT524265 ILP524265 IVL524265 JFH524265 JPD524265 JYZ524265 KIV524265 KSR524265 LCN524265 LMJ524265 LWF524265 MGB524265 MPX524265 MZT524265 NJP524265 NTL524265 ODH524265 OND524265 OWZ524265 PGV524265 PQR524265 QAN524265 QKJ524265 QUF524265 REB524265 RNX524265 RXT524265 SHP524265 SRL524265 TBH524265 TLD524265 TUZ524265 UEV524265 UOR524265 UYN524265 VIJ524265 VSF524265 WCB524265 WLX524265 WVT524265 P589801 JH589801 TD589801 ACZ589801 AMV589801 AWR589801 BGN589801 BQJ589801 CAF589801 CKB589801 CTX589801 DDT589801 DNP589801 DXL589801 EHH589801 ERD589801 FAZ589801 FKV589801 FUR589801 GEN589801 GOJ589801 GYF589801 HIB589801 HRX589801 IBT589801 ILP589801 IVL589801 JFH589801 JPD589801 JYZ589801 KIV589801 KSR589801 LCN589801 LMJ589801 LWF589801 MGB589801 MPX589801 MZT589801 NJP589801 NTL589801 ODH589801 OND589801 OWZ589801 PGV589801 PQR589801 QAN589801 QKJ589801 QUF589801 REB589801 RNX589801 RXT589801 SHP589801 SRL589801 TBH589801 TLD589801 TUZ589801 UEV589801 UOR589801 UYN589801 VIJ589801 VSF589801 WCB589801 WLX589801 WVT589801 P655337 JH655337 TD655337 ACZ655337 AMV655337 AWR655337 BGN655337 BQJ655337 CAF655337 CKB655337 CTX655337 DDT655337 DNP655337 DXL655337 EHH655337 ERD655337 FAZ655337 FKV655337 FUR655337 GEN655337 GOJ655337 GYF655337 HIB655337 HRX655337 IBT655337 ILP655337 IVL655337 JFH655337 JPD655337 JYZ655337 KIV655337 KSR655337 LCN655337 LMJ655337 LWF655337 MGB655337 MPX655337 MZT655337 NJP655337 NTL655337 ODH655337 OND655337 OWZ655337 PGV655337 PQR655337 QAN655337 QKJ655337 QUF655337 REB655337 RNX655337 RXT655337 SHP655337 SRL655337 TBH655337 TLD655337 TUZ655337 UEV655337 UOR655337 UYN655337 VIJ655337 VSF655337 WCB655337 WLX655337 WVT655337 P720873 JH720873 TD720873 ACZ720873 AMV720873 AWR720873 BGN720873 BQJ720873 CAF720873 CKB720873 CTX720873 DDT720873 DNP720873 DXL720873 EHH720873 ERD720873 FAZ720873 FKV720873 FUR720873 GEN720873 GOJ720873 GYF720873 HIB720873 HRX720873 IBT720873 ILP720873 IVL720873 JFH720873 JPD720873 JYZ720873 KIV720873 KSR720873 LCN720873 LMJ720873 LWF720873 MGB720873 MPX720873 MZT720873 NJP720873 NTL720873 ODH720873 OND720873 OWZ720873 PGV720873 PQR720873 QAN720873 QKJ720873 QUF720873 REB720873 RNX720873 RXT720873 SHP720873 SRL720873 TBH720873 TLD720873 TUZ720873 UEV720873 UOR720873 UYN720873 VIJ720873 VSF720873 WCB720873 WLX720873 WVT720873 P786409 JH786409 TD786409 ACZ786409 AMV786409 AWR786409 BGN786409 BQJ786409 CAF786409 CKB786409 CTX786409 DDT786409 DNP786409 DXL786409 EHH786409 ERD786409 FAZ786409 FKV786409 FUR786409 GEN786409 GOJ786409 GYF786409 HIB786409 HRX786409 IBT786409 ILP786409 IVL786409 JFH786409 JPD786409 JYZ786409 KIV786409 KSR786409 LCN786409 LMJ786409 LWF786409 MGB786409 MPX786409 MZT786409 NJP786409 NTL786409 ODH786409 OND786409 OWZ786409 PGV786409 PQR786409 QAN786409 QKJ786409 QUF786409 REB786409 RNX786409 RXT786409 SHP786409 SRL786409 TBH786409 TLD786409 TUZ786409 UEV786409 UOR786409 UYN786409 VIJ786409 VSF786409 WCB786409 WLX786409 WVT786409 P851945 JH851945 TD851945 ACZ851945 AMV851945 AWR851945 BGN851945 BQJ851945 CAF851945 CKB851945 CTX851945 DDT851945 DNP851945 DXL851945 EHH851945 ERD851945 FAZ851945 FKV851945 FUR851945 GEN851945 GOJ851945 GYF851945 HIB851945 HRX851945 IBT851945 ILP851945 IVL851945 JFH851945 JPD851945 JYZ851945 KIV851945 KSR851945 LCN851945 LMJ851945 LWF851945 MGB851945 MPX851945 MZT851945 NJP851945 NTL851945 ODH851945 OND851945 OWZ851945 PGV851945 PQR851945 QAN851945 QKJ851945 QUF851945 REB851945 RNX851945 RXT851945 SHP851945 SRL851945 TBH851945 TLD851945 TUZ851945 UEV851945 UOR851945 UYN851945 VIJ851945 VSF851945 WCB851945 WLX851945 WVT851945 P917481 JH917481 TD917481 ACZ917481 AMV917481 AWR917481 BGN917481 BQJ917481 CAF917481 CKB917481 CTX917481 DDT917481 DNP917481 DXL917481 EHH917481 ERD917481 FAZ917481 FKV917481 FUR917481 GEN917481 GOJ917481 GYF917481 HIB917481 HRX917481 IBT917481 ILP917481 IVL917481 JFH917481 JPD917481 JYZ917481 KIV917481 KSR917481 LCN917481 LMJ917481 LWF917481 MGB917481 MPX917481 MZT917481 NJP917481 NTL917481 ODH917481 OND917481 OWZ917481 PGV917481 PQR917481 QAN917481 QKJ917481 QUF917481 REB917481 RNX917481 RXT917481 SHP917481 SRL917481 TBH917481 TLD917481 TUZ917481 UEV917481 UOR917481 UYN917481 VIJ917481 VSF917481 WCB917481 WLX917481 WVT917481 P983017 JH983017 TD983017 ACZ983017 AMV983017 AWR983017 BGN983017 BQJ983017 CAF983017 CKB983017 CTX983017 DDT983017 DNP983017 DXL983017 EHH983017 ERD983017 FAZ983017 FKV983017 FUR983017 GEN983017 GOJ983017 GYF983017 HIB983017 HRX983017 IBT983017 ILP983017 IVL983017 JFH983017 JPD983017 JYZ983017 KIV983017 KSR983017 LCN983017 LMJ983017 LWF983017 MGB983017 MPX983017 MZT983017 NJP983017 NTL983017 ODH983017 OND983017 OWZ983017 PGV983017 PQR983017 QAN983017 QKJ983017 QUF983017 REB983017 RNX983017 RXT983017 SHP983017 SRL983017 TBH983017 TLD983017 TUZ983017 UEV983017 UOR983017 UYN983017 VIJ983017 VSF983017 WCB983017 WLX983017 WVT983017 T65513 JL65513 TH65513 ADD65513 AMZ65513 AWV65513 BGR65513 BQN65513 CAJ65513 CKF65513 CUB65513 DDX65513 DNT65513 DXP65513 EHL65513 ERH65513 FBD65513 FKZ65513 FUV65513 GER65513 GON65513 GYJ65513 HIF65513 HSB65513 IBX65513 ILT65513 IVP65513 JFL65513 JPH65513 JZD65513 KIZ65513 KSV65513 LCR65513 LMN65513 LWJ65513 MGF65513 MQB65513 MZX65513 NJT65513 NTP65513 ODL65513 ONH65513 OXD65513 PGZ65513 PQV65513 QAR65513 QKN65513 QUJ65513 REF65513 ROB65513 RXX65513 SHT65513 SRP65513 TBL65513 TLH65513 TVD65513 UEZ65513 UOV65513 UYR65513 VIN65513 VSJ65513 WCF65513 WMB65513 WVX65513 T131049 JL131049 TH131049 ADD131049 AMZ131049 AWV131049 BGR131049 BQN131049 CAJ131049 CKF131049 CUB131049 DDX131049 DNT131049 DXP131049 EHL131049 ERH131049 FBD131049 FKZ131049 FUV131049 GER131049 GON131049 GYJ131049 HIF131049 HSB131049 IBX131049 ILT131049 IVP131049 JFL131049 JPH131049 JZD131049 KIZ131049 KSV131049 LCR131049 LMN131049 LWJ131049 MGF131049 MQB131049 MZX131049 NJT131049 NTP131049 ODL131049 ONH131049 OXD131049 PGZ131049 PQV131049 QAR131049 QKN131049 QUJ131049 REF131049 ROB131049 RXX131049 SHT131049 SRP131049 TBL131049 TLH131049 TVD131049 UEZ131049 UOV131049 UYR131049 VIN131049 VSJ131049 WCF131049 WMB131049 WVX131049 T196585 JL196585 TH196585 ADD196585 AMZ196585 AWV196585 BGR196585 BQN196585 CAJ196585 CKF196585 CUB196585 DDX196585 DNT196585 DXP196585 EHL196585 ERH196585 FBD196585 FKZ196585 FUV196585 GER196585 GON196585 GYJ196585 HIF196585 HSB196585 IBX196585 ILT196585 IVP196585 JFL196585 JPH196585 JZD196585 KIZ196585 KSV196585 LCR196585 LMN196585 LWJ196585 MGF196585 MQB196585 MZX196585 NJT196585 NTP196585 ODL196585 ONH196585 OXD196585 PGZ196585 PQV196585 QAR196585 QKN196585 QUJ196585 REF196585 ROB196585 RXX196585 SHT196585 SRP196585 TBL196585 TLH196585 TVD196585 UEZ196585 UOV196585 UYR196585 VIN196585 VSJ196585 WCF196585 WMB196585 WVX196585 T262121 JL262121 TH262121 ADD262121 AMZ262121 AWV262121 BGR262121 BQN262121 CAJ262121 CKF262121 CUB262121 DDX262121 DNT262121 DXP262121 EHL262121 ERH262121 FBD262121 FKZ262121 FUV262121 GER262121 GON262121 GYJ262121 HIF262121 HSB262121 IBX262121 ILT262121 IVP262121 JFL262121 JPH262121 JZD262121 KIZ262121 KSV262121 LCR262121 LMN262121 LWJ262121 MGF262121 MQB262121 MZX262121 NJT262121 NTP262121 ODL262121 ONH262121 OXD262121 PGZ262121 PQV262121 QAR262121 QKN262121 QUJ262121 REF262121 ROB262121 RXX262121 SHT262121 SRP262121 TBL262121 TLH262121 TVD262121 UEZ262121 UOV262121 UYR262121 VIN262121 VSJ262121 WCF262121 WMB262121 WVX262121 T327657 JL327657 TH327657 ADD327657 AMZ327657 AWV327657 BGR327657 BQN327657 CAJ327657 CKF327657 CUB327657 DDX327657 DNT327657 DXP327657 EHL327657 ERH327657 FBD327657 FKZ327657 FUV327657 GER327657 GON327657 GYJ327657 HIF327657 HSB327657 IBX327657 ILT327657 IVP327657 JFL327657 JPH327657 JZD327657 KIZ327657 KSV327657 LCR327657 LMN327657 LWJ327657 MGF327657 MQB327657 MZX327657 NJT327657 NTP327657 ODL327657 ONH327657 OXD327657 PGZ327657 PQV327657 QAR327657 QKN327657 QUJ327657 REF327657 ROB327657 RXX327657 SHT327657 SRP327657 TBL327657 TLH327657 TVD327657 UEZ327657 UOV327657 UYR327657 VIN327657 VSJ327657 WCF327657 WMB327657 WVX327657 T393193 JL393193 TH393193 ADD393193 AMZ393193 AWV393193 BGR393193 BQN393193 CAJ393193 CKF393193 CUB393193 DDX393193 DNT393193 DXP393193 EHL393193 ERH393193 FBD393193 FKZ393193 FUV393193 GER393193 GON393193 GYJ393193 HIF393193 HSB393193 IBX393193 ILT393193 IVP393193 JFL393193 JPH393193 JZD393193 KIZ393193 KSV393193 LCR393193 LMN393193 LWJ393193 MGF393193 MQB393193 MZX393193 NJT393193 NTP393193 ODL393193 ONH393193 OXD393193 PGZ393193 PQV393193 QAR393193 QKN393193 QUJ393193 REF393193 ROB393193 RXX393193 SHT393193 SRP393193 TBL393193 TLH393193 TVD393193 UEZ393193 UOV393193 UYR393193 VIN393193 VSJ393193 WCF393193 WMB393193 WVX393193 T458729 JL458729 TH458729 ADD458729 AMZ458729 AWV458729 BGR458729 BQN458729 CAJ458729 CKF458729 CUB458729 DDX458729 DNT458729 DXP458729 EHL458729 ERH458729 FBD458729 FKZ458729 FUV458729 GER458729 GON458729 GYJ458729 HIF458729 HSB458729 IBX458729 ILT458729 IVP458729 JFL458729 JPH458729 JZD458729 KIZ458729 KSV458729 LCR458729 LMN458729 LWJ458729 MGF458729 MQB458729 MZX458729 NJT458729 NTP458729 ODL458729 ONH458729 OXD458729 PGZ458729 PQV458729 QAR458729 QKN458729 QUJ458729 REF458729 ROB458729 RXX458729 SHT458729 SRP458729 TBL458729 TLH458729 TVD458729 UEZ458729 UOV458729 UYR458729 VIN458729 VSJ458729 WCF458729 WMB458729 WVX458729 T524265 JL524265 TH524265 ADD524265 AMZ524265 AWV524265 BGR524265 BQN524265 CAJ524265 CKF524265 CUB524265 DDX524265 DNT524265 DXP524265 EHL524265 ERH524265 FBD524265 FKZ524265 FUV524265 GER524265 GON524265 GYJ524265 HIF524265 HSB524265 IBX524265 ILT524265 IVP524265 JFL524265 JPH524265 JZD524265 KIZ524265 KSV524265 LCR524265 LMN524265 LWJ524265 MGF524265 MQB524265 MZX524265 NJT524265 NTP524265 ODL524265 ONH524265 OXD524265 PGZ524265 PQV524265 QAR524265 QKN524265 QUJ524265 REF524265 ROB524265 RXX524265 SHT524265 SRP524265 TBL524265 TLH524265 TVD524265 UEZ524265 UOV524265 UYR524265 VIN524265 VSJ524265 WCF524265 WMB524265 WVX524265 T589801 JL589801 TH589801 ADD589801 AMZ589801 AWV589801 BGR589801 BQN589801 CAJ589801 CKF589801 CUB589801 DDX589801 DNT589801 DXP589801 EHL589801 ERH589801 FBD589801 FKZ589801 FUV589801 GER589801 GON589801 GYJ589801 HIF589801 HSB589801 IBX589801 ILT589801 IVP589801 JFL589801 JPH589801 JZD589801 KIZ589801 KSV589801 LCR589801 LMN589801 LWJ589801 MGF589801 MQB589801 MZX589801 NJT589801 NTP589801 ODL589801 ONH589801 OXD589801 PGZ589801 PQV589801 QAR589801 QKN589801 QUJ589801 REF589801 ROB589801 RXX589801 SHT589801 SRP589801 TBL589801 TLH589801 TVD589801 UEZ589801 UOV589801 UYR589801 VIN589801 VSJ589801 WCF589801 WMB589801 WVX589801 T655337 JL655337 TH655337 ADD655337 AMZ655337 AWV655337 BGR655337 BQN655337 CAJ655337 CKF655337 CUB655337 DDX655337 DNT655337 DXP655337 EHL655337 ERH655337 FBD655337 FKZ655337 FUV655337 GER655337 GON655337 GYJ655337 HIF655337 HSB655337 IBX655337 ILT655337 IVP655337 JFL655337 JPH655337 JZD655337 KIZ655337 KSV655337 LCR655337 LMN655337 LWJ655337 MGF655337 MQB655337 MZX655337 NJT655337 NTP655337 ODL655337 ONH655337 OXD655337 PGZ655337 PQV655337 QAR655337 QKN655337 QUJ655337 REF655337 ROB655337 RXX655337 SHT655337 SRP655337 TBL655337 TLH655337 TVD655337 UEZ655337 UOV655337 UYR655337 VIN655337 VSJ655337 WCF655337 WMB655337 WVX655337 T720873 JL720873 TH720873 ADD720873 AMZ720873 AWV720873 BGR720873 BQN720873 CAJ720873 CKF720873 CUB720873 DDX720873 DNT720873 DXP720873 EHL720873 ERH720873 FBD720873 FKZ720873 FUV720873 GER720873 GON720873 GYJ720873 HIF720873 HSB720873 IBX720873 ILT720873 IVP720873 JFL720873 JPH720873 JZD720873 KIZ720873 KSV720873 LCR720873 LMN720873 LWJ720873 MGF720873 MQB720873 MZX720873 NJT720873 NTP720873 ODL720873 ONH720873 OXD720873 PGZ720873 PQV720873 QAR720873 QKN720873 QUJ720873 REF720873 ROB720873 RXX720873 SHT720873 SRP720873 TBL720873 TLH720873 TVD720873 UEZ720873 UOV720873 UYR720873 VIN720873 VSJ720873 WCF720873 WMB720873 WVX720873 T786409 JL786409 TH786409 ADD786409 AMZ786409 AWV786409 BGR786409 BQN786409 CAJ786409 CKF786409 CUB786409 DDX786409 DNT786409 DXP786409 EHL786409 ERH786409 FBD786409 FKZ786409 FUV786409 GER786409 GON786409 GYJ786409 HIF786409 HSB786409 IBX786409 ILT786409 IVP786409 JFL786409 JPH786409 JZD786409 KIZ786409 KSV786409 LCR786409 LMN786409 LWJ786409 MGF786409 MQB786409 MZX786409 NJT786409 NTP786409 ODL786409 ONH786409 OXD786409 PGZ786409 PQV786409 QAR786409 QKN786409 QUJ786409 REF786409 ROB786409 RXX786409 SHT786409 SRP786409 TBL786409 TLH786409 TVD786409 UEZ786409 UOV786409 UYR786409 VIN786409 VSJ786409 WCF786409 WMB786409 WVX786409 T851945 JL851945 TH851945 ADD851945 AMZ851945 AWV851945 BGR851945 BQN851945 CAJ851945 CKF851945 CUB851945 DDX851945 DNT851945 DXP851945 EHL851945 ERH851945 FBD851945 FKZ851945 FUV851945 GER851945 GON851945 GYJ851945 HIF851945 HSB851945 IBX851945 ILT851945 IVP851945 JFL851945 JPH851945 JZD851945 KIZ851945 KSV851945 LCR851945 LMN851945 LWJ851945 MGF851945 MQB851945 MZX851945 NJT851945 NTP851945 ODL851945 ONH851945 OXD851945 PGZ851945 PQV851945 QAR851945 QKN851945 QUJ851945 REF851945 ROB851945 RXX851945 SHT851945 SRP851945 TBL851945 TLH851945 TVD851945 UEZ851945 UOV851945 UYR851945 VIN851945 VSJ851945 WCF851945 WMB851945 WVX851945 T917481 JL917481 TH917481 ADD917481 AMZ917481 AWV917481 BGR917481 BQN917481 CAJ917481 CKF917481 CUB917481 DDX917481 DNT917481 DXP917481 EHL917481 ERH917481 FBD917481 FKZ917481 FUV917481 GER917481 GON917481 GYJ917481 HIF917481 HSB917481 IBX917481 ILT917481 IVP917481 JFL917481 JPH917481 JZD917481 KIZ917481 KSV917481 LCR917481 LMN917481 LWJ917481 MGF917481 MQB917481 MZX917481 NJT917481 NTP917481 ODL917481 ONH917481 OXD917481 PGZ917481 PQV917481 QAR917481 QKN917481 QUJ917481 REF917481 ROB917481 RXX917481 SHT917481 SRP917481 TBL917481 TLH917481 TVD917481 UEZ917481 UOV917481 UYR917481 VIN917481 VSJ917481 WCF917481 WMB917481 WVX917481 T983017 JL983017 TH983017 ADD983017 AMZ983017 AWV983017 BGR983017 BQN983017 CAJ983017 CKF983017 CUB983017 DDX983017 DNT983017 DXP983017 EHL983017 ERH983017 FBD983017 FKZ983017 FUV983017 GER983017 GON983017 GYJ983017 HIF983017 HSB983017 IBX983017 ILT983017 IVP983017 JFL983017 JPH983017 JZD983017 KIZ983017 KSV983017 LCR983017 LMN983017 LWJ983017 MGF983017 MQB983017 MZX983017 NJT983017 NTP983017 ODL983017 ONH983017 OXD983017 PGZ983017 PQV983017 QAR983017 QKN983017 QUJ983017 REF983017 ROB983017 RXX983017 SHT983017 SRP983017 TBL983017 TLH983017 TVD983017 UEZ983017 UOV983017 UYR983017 VIN983017 VSJ983017 WCF983017 WMB983017 WVX983017 K65515 JC65515 SY65515 ACU65515 AMQ65515 AWM65515 BGI65515 BQE65515 CAA65515 CJW65515 CTS65515 DDO65515 DNK65515 DXG65515 EHC65515 EQY65515 FAU65515 FKQ65515 FUM65515 GEI65515 GOE65515 GYA65515 HHW65515 HRS65515 IBO65515 ILK65515 IVG65515 JFC65515 JOY65515 JYU65515 KIQ65515 KSM65515 LCI65515 LME65515 LWA65515 MFW65515 MPS65515 MZO65515 NJK65515 NTG65515 ODC65515 OMY65515 OWU65515 PGQ65515 PQM65515 QAI65515 QKE65515 QUA65515 RDW65515 RNS65515 RXO65515 SHK65515 SRG65515 TBC65515 TKY65515 TUU65515 UEQ65515 UOM65515 UYI65515 VIE65515 VSA65515 WBW65515 WLS65515 WVO65515 K131051 JC131051 SY131051 ACU131051 AMQ131051 AWM131051 BGI131051 BQE131051 CAA131051 CJW131051 CTS131051 DDO131051 DNK131051 DXG131051 EHC131051 EQY131051 FAU131051 FKQ131051 FUM131051 GEI131051 GOE131051 GYA131051 HHW131051 HRS131051 IBO131051 ILK131051 IVG131051 JFC131051 JOY131051 JYU131051 KIQ131051 KSM131051 LCI131051 LME131051 LWA131051 MFW131051 MPS131051 MZO131051 NJK131051 NTG131051 ODC131051 OMY131051 OWU131051 PGQ131051 PQM131051 QAI131051 QKE131051 QUA131051 RDW131051 RNS131051 RXO131051 SHK131051 SRG131051 TBC131051 TKY131051 TUU131051 UEQ131051 UOM131051 UYI131051 VIE131051 VSA131051 WBW131051 WLS131051 WVO131051 K196587 JC196587 SY196587 ACU196587 AMQ196587 AWM196587 BGI196587 BQE196587 CAA196587 CJW196587 CTS196587 DDO196587 DNK196587 DXG196587 EHC196587 EQY196587 FAU196587 FKQ196587 FUM196587 GEI196587 GOE196587 GYA196587 HHW196587 HRS196587 IBO196587 ILK196587 IVG196587 JFC196587 JOY196587 JYU196587 KIQ196587 KSM196587 LCI196587 LME196587 LWA196587 MFW196587 MPS196587 MZO196587 NJK196587 NTG196587 ODC196587 OMY196587 OWU196587 PGQ196587 PQM196587 QAI196587 QKE196587 QUA196587 RDW196587 RNS196587 RXO196587 SHK196587 SRG196587 TBC196587 TKY196587 TUU196587 UEQ196587 UOM196587 UYI196587 VIE196587 VSA196587 WBW196587 WLS196587 WVO196587 K262123 JC262123 SY262123 ACU262123 AMQ262123 AWM262123 BGI262123 BQE262123 CAA262123 CJW262123 CTS262123 DDO262123 DNK262123 DXG262123 EHC262123 EQY262123 FAU262123 FKQ262123 FUM262123 GEI262123 GOE262123 GYA262123 HHW262123 HRS262123 IBO262123 ILK262123 IVG262123 JFC262123 JOY262123 JYU262123 KIQ262123 KSM262123 LCI262123 LME262123 LWA262123 MFW262123 MPS262123 MZO262123 NJK262123 NTG262123 ODC262123 OMY262123 OWU262123 PGQ262123 PQM262123 QAI262123 QKE262123 QUA262123 RDW262123 RNS262123 RXO262123 SHK262123 SRG262123 TBC262123 TKY262123 TUU262123 UEQ262123 UOM262123 UYI262123 VIE262123 VSA262123 WBW262123 WLS262123 WVO262123 K327659 JC327659 SY327659 ACU327659 AMQ327659 AWM327659 BGI327659 BQE327659 CAA327659 CJW327659 CTS327659 DDO327659 DNK327659 DXG327659 EHC327659 EQY327659 FAU327659 FKQ327659 FUM327659 GEI327659 GOE327659 GYA327659 HHW327659 HRS327659 IBO327659 ILK327659 IVG327659 JFC327659 JOY327659 JYU327659 KIQ327659 KSM327659 LCI327659 LME327659 LWA327659 MFW327659 MPS327659 MZO327659 NJK327659 NTG327659 ODC327659 OMY327659 OWU327659 PGQ327659 PQM327659 QAI327659 QKE327659 QUA327659 RDW327659 RNS327659 RXO327659 SHK327659 SRG327659 TBC327659 TKY327659 TUU327659 UEQ327659 UOM327659 UYI327659 VIE327659 VSA327659 WBW327659 WLS327659 WVO327659 K393195 JC393195 SY393195 ACU393195 AMQ393195 AWM393195 BGI393195 BQE393195 CAA393195 CJW393195 CTS393195 DDO393195 DNK393195 DXG393195 EHC393195 EQY393195 FAU393195 FKQ393195 FUM393195 GEI393195 GOE393195 GYA393195 HHW393195 HRS393195 IBO393195 ILK393195 IVG393195 JFC393195 JOY393195 JYU393195 KIQ393195 KSM393195 LCI393195 LME393195 LWA393195 MFW393195 MPS393195 MZO393195 NJK393195 NTG393195 ODC393195 OMY393195 OWU393195 PGQ393195 PQM393195 QAI393195 QKE393195 QUA393195 RDW393195 RNS393195 RXO393195 SHK393195 SRG393195 TBC393195 TKY393195 TUU393195 UEQ393195 UOM393195 UYI393195 VIE393195 VSA393195 WBW393195 WLS393195 WVO393195 K458731 JC458731 SY458731 ACU458731 AMQ458731 AWM458731 BGI458731 BQE458731 CAA458731 CJW458731 CTS458731 DDO458731 DNK458731 DXG458731 EHC458731 EQY458731 FAU458731 FKQ458731 FUM458731 GEI458731 GOE458731 GYA458731 HHW458731 HRS458731 IBO458731 ILK458731 IVG458731 JFC458731 JOY458731 JYU458731 KIQ458731 KSM458731 LCI458731 LME458731 LWA458731 MFW458731 MPS458731 MZO458731 NJK458731 NTG458731 ODC458731 OMY458731 OWU458731 PGQ458731 PQM458731 QAI458731 QKE458731 QUA458731 RDW458731 RNS458731 RXO458731 SHK458731 SRG458731 TBC458731 TKY458731 TUU458731 UEQ458731 UOM458731 UYI458731 VIE458731 VSA458731 WBW458731 WLS458731 WVO458731 K524267 JC524267 SY524267 ACU524267 AMQ524267 AWM524267 BGI524267 BQE524267 CAA524267 CJW524267 CTS524267 DDO524267 DNK524267 DXG524267 EHC524267 EQY524267 FAU524267 FKQ524267 FUM524267 GEI524267 GOE524267 GYA524267 HHW524267 HRS524267 IBO524267 ILK524267 IVG524267 JFC524267 JOY524267 JYU524267 KIQ524267 KSM524267 LCI524267 LME524267 LWA524267 MFW524267 MPS524267 MZO524267 NJK524267 NTG524267 ODC524267 OMY524267 OWU524267 PGQ524267 PQM524267 QAI524267 QKE524267 QUA524267 RDW524267 RNS524267 RXO524267 SHK524267 SRG524267 TBC524267 TKY524267 TUU524267 UEQ524267 UOM524267 UYI524267 VIE524267 VSA524267 WBW524267 WLS524267 WVO524267 K589803 JC589803 SY589803 ACU589803 AMQ589803 AWM589803 BGI589803 BQE589803 CAA589803 CJW589803 CTS589803 DDO589803 DNK589803 DXG589803 EHC589803 EQY589803 FAU589803 FKQ589803 FUM589803 GEI589803 GOE589803 GYA589803 HHW589803 HRS589803 IBO589803 ILK589803 IVG589803 JFC589803 JOY589803 JYU589803 KIQ589803 KSM589803 LCI589803 LME589803 LWA589803 MFW589803 MPS589803 MZO589803 NJK589803 NTG589803 ODC589803 OMY589803 OWU589803 PGQ589803 PQM589803 QAI589803 QKE589803 QUA589803 RDW589803 RNS589803 RXO589803 SHK589803 SRG589803 TBC589803 TKY589803 TUU589803 UEQ589803 UOM589803 UYI589803 VIE589803 VSA589803 WBW589803 WLS589803 WVO589803 K655339 JC655339 SY655339 ACU655339 AMQ655339 AWM655339 BGI655339 BQE655339 CAA655339 CJW655339 CTS655339 DDO655339 DNK655339 DXG655339 EHC655339 EQY655339 FAU655339 FKQ655339 FUM655339 GEI655339 GOE655339 GYA655339 HHW655339 HRS655339 IBO655339 ILK655339 IVG655339 JFC655339 JOY655339 JYU655339 KIQ655339 KSM655339 LCI655339 LME655339 LWA655339 MFW655339 MPS655339 MZO655339 NJK655339 NTG655339 ODC655339 OMY655339 OWU655339 PGQ655339 PQM655339 QAI655339 QKE655339 QUA655339 RDW655339 RNS655339 RXO655339 SHK655339 SRG655339 TBC655339 TKY655339 TUU655339 UEQ655339 UOM655339 UYI655339 VIE655339 VSA655339 WBW655339 WLS655339 WVO655339 K720875 JC720875 SY720875 ACU720875 AMQ720875 AWM720875 BGI720875 BQE720875 CAA720875 CJW720875 CTS720875 DDO720875 DNK720875 DXG720875 EHC720875 EQY720875 FAU720875 FKQ720875 FUM720875 GEI720875 GOE720875 GYA720875 HHW720875 HRS720875 IBO720875 ILK720875 IVG720875 JFC720875 JOY720875 JYU720875 KIQ720875 KSM720875 LCI720875 LME720875 LWA720875 MFW720875 MPS720875 MZO720875 NJK720875 NTG720875 ODC720875 OMY720875 OWU720875 PGQ720875 PQM720875 QAI720875 QKE720875 QUA720875 RDW720875 RNS720875 RXO720875 SHK720875 SRG720875 TBC720875 TKY720875 TUU720875 UEQ720875 UOM720875 UYI720875 VIE720875 VSA720875 WBW720875 WLS720875 WVO720875 K786411 JC786411 SY786411 ACU786411 AMQ786411 AWM786411 BGI786411 BQE786411 CAA786411 CJW786411 CTS786411 DDO786411 DNK786411 DXG786411 EHC786411 EQY786411 FAU786411 FKQ786411 FUM786411 GEI786411 GOE786411 GYA786411 HHW786411 HRS786411 IBO786411 ILK786411 IVG786411 JFC786411 JOY786411 JYU786411 KIQ786411 KSM786411 LCI786411 LME786411 LWA786411 MFW786411 MPS786411 MZO786411 NJK786411 NTG786411 ODC786411 OMY786411 OWU786411 PGQ786411 PQM786411 QAI786411 QKE786411 QUA786411 RDW786411 RNS786411 RXO786411 SHK786411 SRG786411 TBC786411 TKY786411 TUU786411 UEQ786411 UOM786411 UYI786411 VIE786411 VSA786411 WBW786411 WLS786411 WVO786411 K851947 JC851947 SY851947 ACU851947 AMQ851947 AWM851947 BGI851947 BQE851947 CAA851947 CJW851947 CTS851947 DDO851947 DNK851947 DXG851947 EHC851947 EQY851947 FAU851947 FKQ851947 FUM851947 GEI851947 GOE851947 GYA851947 HHW851947 HRS851947 IBO851947 ILK851947 IVG851947 JFC851947 JOY851947 JYU851947 KIQ851947 KSM851947 LCI851947 LME851947 LWA851947 MFW851947 MPS851947 MZO851947 NJK851947 NTG851947 ODC851947 OMY851947 OWU851947 PGQ851947 PQM851947 QAI851947 QKE851947 QUA851947 RDW851947 RNS851947 RXO851947 SHK851947 SRG851947 TBC851947 TKY851947 TUU851947 UEQ851947 UOM851947 UYI851947 VIE851947 VSA851947 WBW851947 WLS851947 WVO851947 K917483 JC917483 SY917483 ACU917483 AMQ917483 AWM917483 BGI917483 BQE917483 CAA917483 CJW917483 CTS917483 DDO917483 DNK917483 DXG917483 EHC917483 EQY917483 FAU917483 FKQ917483 FUM917483 GEI917483 GOE917483 GYA917483 HHW917483 HRS917483 IBO917483 ILK917483 IVG917483 JFC917483 JOY917483 JYU917483 KIQ917483 KSM917483 LCI917483 LME917483 LWA917483 MFW917483 MPS917483 MZO917483 NJK917483 NTG917483 ODC917483 OMY917483 OWU917483 PGQ917483 PQM917483 QAI917483 QKE917483 QUA917483 RDW917483 RNS917483 RXO917483 SHK917483 SRG917483 TBC917483 TKY917483 TUU917483 UEQ917483 UOM917483 UYI917483 VIE917483 VSA917483 WBW917483 WLS917483 WVO917483 K983019 JC983019 SY983019 ACU983019 AMQ983019 AWM983019 BGI983019 BQE983019 CAA983019 CJW983019 CTS983019 DDO983019 DNK983019 DXG983019 EHC983019 EQY983019 FAU983019 FKQ983019 FUM983019 GEI983019 GOE983019 GYA983019 HHW983019 HRS983019 IBO983019 ILK983019 IVG983019 JFC983019 JOY983019 JYU983019 KIQ983019 KSM983019 LCI983019 LME983019 LWA983019 MFW983019 MPS983019 MZO983019 NJK983019 NTG983019 ODC983019 OMY983019 OWU983019 PGQ983019 PQM983019 QAI983019 QKE983019 QUA983019 RDW983019 RNS983019 RXO983019 SHK983019 SRG983019 TBC983019 TKY983019 TUU983019 UEQ983019 UOM983019 UYI983019 VIE983019 VSA983019 WBW983019 WLS983019 WVO983019 L65516:L65517 JD65516:JD65517 SZ65516:SZ65517 ACV65516:ACV65517 AMR65516:AMR65517 AWN65516:AWN65517 BGJ65516:BGJ65517 BQF65516:BQF65517 CAB65516:CAB65517 CJX65516:CJX65517 CTT65516:CTT65517 DDP65516:DDP65517 DNL65516:DNL65517 DXH65516:DXH65517 EHD65516:EHD65517 EQZ65516:EQZ65517 FAV65516:FAV65517 FKR65516:FKR65517 FUN65516:FUN65517 GEJ65516:GEJ65517 GOF65516:GOF65517 GYB65516:GYB65517 HHX65516:HHX65517 HRT65516:HRT65517 IBP65516:IBP65517 ILL65516:ILL65517 IVH65516:IVH65517 JFD65516:JFD65517 JOZ65516:JOZ65517 JYV65516:JYV65517 KIR65516:KIR65517 KSN65516:KSN65517 LCJ65516:LCJ65517 LMF65516:LMF65517 LWB65516:LWB65517 MFX65516:MFX65517 MPT65516:MPT65517 MZP65516:MZP65517 NJL65516:NJL65517 NTH65516:NTH65517 ODD65516:ODD65517 OMZ65516:OMZ65517 OWV65516:OWV65517 PGR65516:PGR65517 PQN65516:PQN65517 QAJ65516:QAJ65517 QKF65516:QKF65517 QUB65516:QUB65517 RDX65516:RDX65517 RNT65516:RNT65517 RXP65516:RXP65517 SHL65516:SHL65517 SRH65516:SRH65517 TBD65516:TBD65517 TKZ65516:TKZ65517 TUV65516:TUV65517 UER65516:UER65517 UON65516:UON65517 UYJ65516:UYJ65517 VIF65516:VIF65517 VSB65516:VSB65517 WBX65516:WBX65517 WLT65516:WLT65517 WVP65516:WVP65517 L131052:L131053 JD131052:JD131053 SZ131052:SZ131053 ACV131052:ACV131053 AMR131052:AMR131053 AWN131052:AWN131053 BGJ131052:BGJ131053 BQF131052:BQF131053 CAB131052:CAB131053 CJX131052:CJX131053 CTT131052:CTT131053 DDP131052:DDP131053 DNL131052:DNL131053 DXH131052:DXH131053 EHD131052:EHD131053 EQZ131052:EQZ131053 FAV131052:FAV131053 FKR131052:FKR131053 FUN131052:FUN131053 GEJ131052:GEJ131053 GOF131052:GOF131053 GYB131052:GYB131053 HHX131052:HHX131053 HRT131052:HRT131053 IBP131052:IBP131053 ILL131052:ILL131053 IVH131052:IVH131053 JFD131052:JFD131053 JOZ131052:JOZ131053 JYV131052:JYV131053 KIR131052:KIR131053 KSN131052:KSN131053 LCJ131052:LCJ131053 LMF131052:LMF131053 LWB131052:LWB131053 MFX131052:MFX131053 MPT131052:MPT131053 MZP131052:MZP131053 NJL131052:NJL131053 NTH131052:NTH131053 ODD131052:ODD131053 OMZ131052:OMZ131053 OWV131052:OWV131053 PGR131052:PGR131053 PQN131052:PQN131053 QAJ131052:QAJ131053 QKF131052:QKF131053 QUB131052:QUB131053 RDX131052:RDX131053 RNT131052:RNT131053 RXP131052:RXP131053 SHL131052:SHL131053 SRH131052:SRH131053 TBD131052:TBD131053 TKZ131052:TKZ131053 TUV131052:TUV131053 UER131052:UER131053 UON131052:UON131053 UYJ131052:UYJ131053 VIF131052:VIF131053 VSB131052:VSB131053 WBX131052:WBX131053 WLT131052:WLT131053 WVP131052:WVP131053 L196588:L196589 JD196588:JD196589 SZ196588:SZ196589 ACV196588:ACV196589 AMR196588:AMR196589 AWN196588:AWN196589 BGJ196588:BGJ196589 BQF196588:BQF196589 CAB196588:CAB196589 CJX196588:CJX196589 CTT196588:CTT196589 DDP196588:DDP196589 DNL196588:DNL196589 DXH196588:DXH196589 EHD196588:EHD196589 EQZ196588:EQZ196589 FAV196588:FAV196589 FKR196588:FKR196589 FUN196588:FUN196589 GEJ196588:GEJ196589 GOF196588:GOF196589 GYB196588:GYB196589 HHX196588:HHX196589 HRT196588:HRT196589 IBP196588:IBP196589 ILL196588:ILL196589 IVH196588:IVH196589 JFD196588:JFD196589 JOZ196588:JOZ196589 JYV196588:JYV196589 KIR196588:KIR196589 KSN196588:KSN196589 LCJ196588:LCJ196589 LMF196588:LMF196589 LWB196588:LWB196589 MFX196588:MFX196589 MPT196588:MPT196589 MZP196588:MZP196589 NJL196588:NJL196589 NTH196588:NTH196589 ODD196588:ODD196589 OMZ196588:OMZ196589 OWV196588:OWV196589 PGR196588:PGR196589 PQN196588:PQN196589 QAJ196588:QAJ196589 QKF196588:QKF196589 QUB196588:QUB196589 RDX196588:RDX196589 RNT196588:RNT196589 RXP196588:RXP196589 SHL196588:SHL196589 SRH196588:SRH196589 TBD196588:TBD196589 TKZ196588:TKZ196589 TUV196588:TUV196589 UER196588:UER196589 UON196588:UON196589 UYJ196588:UYJ196589 VIF196588:VIF196589 VSB196588:VSB196589 WBX196588:WBX196589 WLT196588:WLT196589 WVP196588:WVP196589 L262124:L262125 JD262124:JD262125 SZ262124:SZ262125 ACV262124:ACV262125 AMR262124:AMR262125 AWN262124:AWN262125 BGJ262124:BGJ262125 BQF262124:BQF262125 CAB262124:CAB262125 CJX262124:CJX262125 CTT262124:CTT262125 DDP262124:DDP262125 DNL262124:DNL262125 DXH262124:DXH262125 EHD262124:EHD262125 EQZ262124:EQZ262125 FAV262124:FAV262125 FKR262124:FKR262125 FUN262124:FUN262125 GEJ262124:GEJ262125 GOF262124:GOF262125 GYB262124:GYB262125 HHX262124:HHX262125 HRT262124:HRT262125 IBP262124:IBP262125 ILL262124:ILL262125 IVH262124:IVH262125 JFD262124:JFD262125 JOZ262124:JOZ262125 JYV262124:JYV262125 KIR262124:KIR262125 KSN262124:KSN262125 LCJ262124:LCJ262125 LMF262124:LMF262125 LWB262124:LWB262125 MFX262124:MFX262125 MPT262124:MPT262125 MZP262124:MZP262125 NJL262124:NJL262125 NTH262124:NTH262125 ODD262124:ODD262125 OMZ262124:OMZ262125 OWV262124:OWV262125 PGR262124:PGR262125 PQN262124:PQN262125 QAJ262124:QAJ262125 QKF262124:QKF262125 QUB262124:QUB262125 RDX262124:RDX262125 RNT262124:RNT262125 RXP262124:RXP262125 SHL262124:SHL262125 SRH262124:SRH262125 TBD262124:TBD262125 TKZ262124:TKZ262125 TUV262124:TUV262125 UER262124:UER262125 UON262124:UON262125 UYJ262124:UYJ262125 VIF262124:VIF262125 VSB262124:VSB262125 WBX262124:WBX262125 WLT262124:WLT262125 WVP262124:WVP262125 L327660:L327661 JD327660:JD327661 SZ327660:SZ327661 ACV327660:ACV327661 AMR327660:AMR327661 AWN327660:AWN327661 BGJ327660:BGJ327661 BQF327660:BQF327661 CAB327660:CAB327661 CJX327660:CJX327661 CTT327660:CTT327661 DDP327660:DDP327661 DNL327660:DNL327661 DXH327660:DXH327661 EHD327660:EHD327661 EQZ327660:EQZ327661 FAV327660:FAV327661 FKR327660:FKR327661 FUN327660:FUN327661 GEJ327660:GEJ327661 GOF327660:GOF327661 GYB327660:GYB327661 HHX327660:HHX327661 HRT327660:HRT327661 IBP327660:IBP327661 ILL327660:ILL327661 IVH327660:IVH327661 JFD327660:JFD327661 JOZ327660:JOZ327661 JYV327660:JYV327661 KIR327660:KIR327661 KSN327660:KSN327661 LCJ327660:LCJ327661 LMF327660:LMF327661 LWB327660:LWB327661 MFX327660:MFX327661 MPT327660:MPT327661 MZP327660:MZP327661 NJL327660:NJL327661 NTH327660:NTH327661 ODD327660:ODD327661 OMZ327660:OMZ327661 OWV327660:OWV327661 PGR327660:PGR327661 PQN327660:PQN327661 QAJ327660:QAJ327661 QKF327660:QKF327661 QUB327660:QUB327661 RDX327660:RDX327661 RNT327660:RNT327661 RXP327660:RXP327661 SHL327660:SHL327661 SRH327660:SRH327661 TBD327660:TBD327661 TKZ327660:TKZ327661 TUV327660:TUV327661 UER327660:UER327661 UON327660:UON327661 UYJ327660:UYJ327661 VIF327660:VIF327661 VSB327660:VSB327661 WBX327660:WBX327661 WLT327660:WLT327661 WVP327660:WVP327661 L393196:L393197 JD393196:JD393197 SZ393196:SZ393197 ACV393196:ACV393197 AMR393196:AMR393197 AWN393196:AWN393197 BGJ393196:BGJ393197 BQF393196:BQF393197 CAB393196:CAB393197 CJX393196:CJX393197 CTT393196:CTT393197 DDP393196:DDP393197 DNL393196:DNL393197 DXH393196:DXH393197 EHD393196:EHD393197 EQZ393196:EQZ393197 FAV393196:FAV393197 FKR393196:FKR393197 FUN393196:FUN393197 GEJ393196:GEJ393197 GOF393196:GOF393197 GYB393196:GYB393197 HHX393196:HHX393197 HRT393196:HRT393197 IBP393196:IBP393197 ILL393196:ILL393197 IVH393196:IVH393197 JFD393196:JFD393197 JOZ393196:JOZ393197 JYV393196:JYV393197 KIR393196:KIR393197 KSN393196:KSN393197 LCJ393196:LCJ393197 LMF393196:LMF393197 LWB393196:LWB393197 MFX393196:MFX393197 MPT393196:MPT393197 MZP393196:MZP393197 NJL393196:NJL393197 NTH393196:NTH393197 ODD393196:ODD393197 OMZ393196:OMZ393197 OWV393196:OWV393197 PGR393196:PGR393197 PQN393196:PQN393197 QAJ393196:QAJ393197 QKF393196:QKF393197 QUB393196:QUB393197 RDX393196:RDX393197 RNT393196:RNT393197 RXP393196:RXP393197 SHL393196:SHL393197 SRH393196:SRH393197 TBD393196:TBD393197 TKZ393196:TKZ393197 TUV393196:TUV393197 UER393196:UER393197 UON393196:UON393197 UYJ393196:UYJ393197 VIF393196:VIF393197 VSB393196:VSB393197 WBX393196:WBX393197 WLT393196:WLT393197 WVP393196:WVP393197 L458732:L458733 JD458732:JD458733 SZ458732:SZ458733 ACV458732:ACV458733 AMR458732:AMR458733 AWN458732:AWN458733 BGJ458732:BGJ458733 BQF458732:BQF458733 CAB458732:CAB458733 CJX458732:CJX458733 CTT458732:CTT458733 DDP458732:DDP458733 DNL458732:DNL458733 DXH458732:DXH458733 EHD458732:EHD458733 EQZ458732:EQZ458733 FAV458732:FAV458733 FKR458732:FKR458733 FUN458732:FUN458733 GEJ458732:GEJ458733 GOF458732:GOF458733 GYB458732:GYB458733 HHX458732:HHX458733 HRT458732:HRT458733 IBP458732:IBP458733 ILL458732:ILL458733 IVH458732:IVH458733 JFD458732:JFD458733 JOZ458732:JOZ458733 JYV458732:JYV458733 KIR458732:KIR458733 KSN458732:KSN458733 LCJ458732:LCJ458733 LMF458732:LMF458733 LWB458732:LWB458733 MFX458732:MFX458733 MPT458732:MPT458733 MZP458732:MZP458733 NJL458732:NJL458733 NTH458732:NTH458733 ODD458732:ODD458733 OMZ458732:OMZ458733 OWV458732:OWV458733 PGR458732:PGR458733 PQN458732:PQN458733 QAJ458732:QAJ458733 QKF458732:QKF458733 QUB458732:QUB458733 RDX458732:RDX458733 RNT458732:RNT458733 RXP458732:RXP458733 SHL458732:SHL458733 SRH458732:SRH458733 TBD458732:TBD458733 TKZ458732:TKZ458733 TUV458732:TUV458733 UER458732:UER458733 UON458732:UON458733 UYJ458732:UYJ458733 VIF458732:VIF458733 VSB458732:VSB458733 WBX458732:WBX458733 WLT458732:WLT458733 WVP458732:WVP458733 L524268:L524269 JD524268:JD524269 SZ524268:SZ524269 ACV524268:ACV524269 AMR524268:AMR524269 AWN524268:AWN524269 BGJ524268:BGJ524269 BQF524268:BQF524269 CAB524268:CAB524269 CJX524268:CJX524269 CTT524268:CTT524269 DDP524268:DDP524269 DNL524268:DNL524269 DXH524268:DXH524269 EHD524268:EHD524269 EQZ524268:EQZ524269 FAV524268:FAV524269 FKR524268:FKR524269 FUN524268:FUN524269 GEJ524268:GEJ524269 GOF524268:GOF524269 GYB524268:GYB524269 HHX524268:HHX524269 HRT524268:HRT524269 IBP524268:IBP524269 ILL524268:ILL524269 IVH524268:IVH524269 JFD524268:JFD524269 JOZ524268:JOZ524269 JYV524268:JYV524269 KIR524268:KIR524269 KSN524268:KSN524269 LCJ524268:LCJ524269 LMF524268:LMF524269 LWB524268:LWB524269 MFX524268:MFX524269 MPT524268:MPT524269 MZP524268:MZP524269 NJL524268:NJL524269 NTH524268:NTH524269 ODD524268:ODD524269 OMZ524268:OMZ524269 OWV524268:OWV524269 PGR524268:PGR524269 PQN524268:PQN524269 QAJ524268:QAJ524269 QKF524268:QKF524269 QUB524268:QUB524269 RDX524268:RDX524269 RNT524268:RNT524269 RXP524268:RXP524269 SHL524268:SHL524269 SRH524268:SRH524269 TBD524268:TBD524269 TKZ524268:TKZ524269 TUV524268:TUV524269 UER524268:UER524269 UON524268:UON524269 UYJ524268:UYJ524269 VIF524268:VIF524269 VSB524268:VSB524269 WBX524268:WBX524269 WLT524268:WLT524269 WVP524268:WVP524269 L589804:L589805 JD589804:JD589805 SZ589804:SZ589805 ACV589804:ACV589805 AMR589804:AMR589805 AWN589804:AWN589805 BGJ589804:BGJ589805 BQF589804:BQF589805 CAB589804:CAB589805 CJX589804:CJX589805 CTT589804:CTT589805 DDP589804:DDP589805 DNL589804:DNL589805 DXH589804:DXH589805 EHD589804:EHD589805 EQZ589804:EQZ589805 FAV589804:FAV589805 FKR589804:FKR589805 FUN589804:FUN589805 GEJ589804:GEJ589805 GOF589804:GOF589805 GYB589804:GYB589805 HHX589804:HHX589805 HRT589804:HRT589805 IBP589804:IBP589805 ILL589804:ILL589805 IVH589804:IVH589805 JFD589804:JFD589805 JOZ589804:JOZ589805 JYV589804:JYV589805 KIR589804:KIR589805 KSN589804:KSN589805 LCJ589804:LCJ589805 LMF589804:LMF589805 LWB589804:LWB589805 MFX589804:MFX589805 MPT589804:MPT589805 MZP589804:MZP589805 NJL589804:NJL589805 NTH589804:NTH589805 ODD589804:ODD589805 OMZ589804:OMZ589805 OWV589804:OWV589805 PGR589804:PGR589805 PQN589804:PQN589805 QAJ589804:QAJ589805 QKF589804:QKF589805 QUB589804:QUB589805 RDX589804:RDX589805 RNT589804:RNT589805 RXP589804:RXP589805 SHL589804:SHL589805 SRH589804:SRH589805 TBD589804:TBD589805 TKZ589804:TKZ589805 TUV589804:TUV589805 UER589804:UER589805 UON589804:UON589805 UYJ589804:UYJ589805 VIF589804:VIF589805 VSB589804:VSB589805 WBX589804:WBX589805 WLT589804:WLT589805 WVP589804:WVP589805 L655340:L655341 JD655340:JD655341 SZ655340:SZ655341 ACV655340:ACV655341 AMR655340:AMR655341 AWN655340:AWN655341 BGJ655340:BGJ655341 BQF655340:BQF655341 CAB655340:CAB655341 CJX655340:CJX655341 CTT655340:CTT655341 DDP655340:DDP655341 DNL655340:DNL655341 DXH655340:DXH655341 EHD655340:EHD655341 EQZ655340:EQZ655341 FAV655340:FAV655341 FKR655340:FKR655341 FUN655340:FUN655341 GEJ655340:GEJ655341 GOF655340:GOF655341 GYB655340:GYB655341 HHX655340:HHX655341 HRT655340:HRT655341 IBP655340:IBP655341 ILL655340:ILL655341 IVH655340:IVH655341 JFD655340:JFD655341 JOZ655340:JOZ655341 JYV655340:JYV655341 KIR655340:KIR655341 KSN655340:KSN655341 LCJ655340:LCJ655341 LMF655340:LMF655341 LWB655340:LWB655341 MFX655340:MFX655341 MPT655340:MPT655341 MZP655340:MZP655341 NJL655340:NJL655341 NTH655340:NTH655341 ODD655340:ODD655341 OMZ655340:OMZ655341 OWV655340:OWV655341 PGR655340:PGR655341 PQN655340:PQN655341 QAJ655340:QAJ655341 QKF655340:QKF655341 QUB655340:QUB655341 RDX655340:RDX655341 RNT655340:RNT655341 RXP655340:RXP655341 SHL655340:SHL655341 SRH655340:SRH655341 TBD655340:TBD655341 TKZ655340:TKZ655341 TUV655340:TUV655341 UER655340:UER655341 UON655340:UON655341 UYJ655340:UYJ655341 VIF655340:VIF655341 VSB655340:VSB655341 WBX655340:WBX655341 WLT655340:WLT655341 WVP655340:WVP655341 L720876:L720877 JD720876:JD720877 SZ720876:SZ720877 ACV720876:ACV720877 AMR720876:AMR720877 AWN720876:AWN720877 BGJ720876:BGJ720877 BQF720876:BQF720877 CAB720876:CAB720877 CJX720876:CJX720877 CTT720876:CTT720877 DDP720876:DDP720877 DNL720876:DNL720877 DXH720876:DXH720877 EHD720876:EHD720877 EQZ720876:EQZ720877 FAV720876:FAV720877 FKR720876:FKR720877 FUN720876:FUN720877 GEJ720876:GEJ720877 GOF720876:GOF720877 GYB720876:GYB720877 HHX720876:HHX720877 HRT720876:HRT720877 IBP720876:IBP720877 ILL720876:ILL720877 IVH720876:IVH720877 JFD720876:JFD720877 JOZ720876:JOZ720877 JYV720876:JYV720877 KIR720876:KIR720877 KSN720876:KSN720877 LCJ720876:LCJ720877 LMF720876:LMF720877 LWB720876:LWB720877 MFX720876:MFX720877 MPT720876:MPT720877 MZP720876:MZP720877 NJL720876:NJL720877 NTH720876:NTH720877 ODD720876:ODD720877 OMZ720876:OMZ720877 OWV720876:OWV720877 PGR720876:PGR720877 PQN720876:PQN720877 QAJ720876:QAJ720877 QKF720876:QKF720877 QUB720876:QUB720877 RDX720876:RDX720877 RNT720876:RNT720877 RXP720876:RXP720877 SHL720876:SHL720877 SRH720876:SRH720877 TBD720876:TBD720877 TKZ720876:TKZ720877 TUV720876:TUV720877 UER720876:UER720877 UON720876:UON720877 UYJ720876:UYJ720877 VIF720876:VIF720877 VSB720876:VSB720877 WBX720876:WBX720877 WLT720876:WLT720877 WVP720876:WVP720877 L786412:L786413 JD786412:JD786413 SZ786412:SZ786413 ACV786412:ACV786413 AMR786412:AMR786413 AWN786412:AWN786413 BGJ786412:BGJ786413 BQF786412:BQF786413 CAB786412:CAB786413 CJX786412:CJX786413 CTT786412:CTT786413 DDP786412:DDP786413 DNL786412:DNL786413 DXH786412:DXH786413 EHD786412:EHD786413 EQZ786412:EQZ786413 FAV786412:FAV786413 FKR786412:FKR786413 FUN786412:FUN786413 GEJ786412:GEJ786413 GOF786412:GOF786413 GYB786412:GYB786413 HHX786412:HHX786413 HRT786412:HRT786413 IBP786412:IBP786413 ILL786412:ILL786413 IVH786412:IVH786413 JFD786412:JFD786413 JOZ786412:JOZ786413 JYV786412:JYV786413 KIR786412:KIR786413 KSN786412:KSN786413 LCJ786412:LCJ786413 LMF786412:LMF786413 LWB786412:LWB786413 MFX786412:MFX786413 MPT786412:MPT786413 MZP786412:MZP786413 NJL786412:NJL786413 NTH786412:NTH786413 ODD786412:ODD786413 OMZ786412:OMZ786413 OWV786412:OWV786413 PGR786412:PGR786413 PQN786412:PQN786413 QAJ786412:QAJ786413 QKF786412:QKF786413 QUB786412:QUB786413 RDX786412:RDX786413 RNT786412:RNT786413 RXP786412:RXP786413 SHL786412:SHL786413 SRH786412:SRH786413 TBD786412:TBD786413 TKZ786412:TKZ786413 TUV786412:TUV786413 UER786412:UER786413 UON786412:UON786413 UYJ786412:UYJ786413 VIF786412:VIF786413 VSB786412:VSB786413 WBX786412:WBX786413 WLT786412:WLT786413 WVP786412:WVP786413 L851948:L851949 JD851948:JD851949 SZ851948:SZ851949 ACV851948:ACV851949 AMR851948:AMR851949 AWN851948:AWN851949 BGJ851948:BGJ851949 BQF851948:BQF851949 CAB851948:CAB851949 CJX851948:CJX851949 CTT851948:CTT851949 DDP851948:DDP851949 DNL851948:DNL851949 DXH851948:DXH851949 EHD851948:EHD851949 EQZ851948:EQZ851949 FAV851948:FAV851949 FKR851948:FKR851949 FUN851948:FUN851949 GEJ851948:GEJ851949 GOF851948:GOF851949 GYB851948:GYB851949 HHX851948:HHX851949 HRT851948:HRT851949 IBP851948:IBP851949 ILL851948:ILL851949 IVH851948:IVH851949 JFD851948:JFD851949 JOZ851948:JOZ851949 JYV851948:JYV851949 KIR851948:KIR851949 KSN851948:KSN851949 LCJ851948:LCJ851949 LMF851948:LMF851949 LWB851948:LWB851949 MFX851948:MFX851949 MPT851948:MPT851949 MZP851948:MZP851949 NJL851948:NJL851949 NTH851948:NTH851949 ODD851948:ODD851949 OMZ851948:OMZ851949 OWV851948:OWV851949 PGR851948:PGR851949 PQN851948:PQN851949 QAJ851948:QAJ851949 QKF851948:QKF851949 QUB851948:QUB851949 RDX851948:RDX851949 RNT851948:RNT851949 RXP851948:RXP851949 SHL851948:SHL851949 SRH851948:SRH851949 TBD851948:TBD851949 TKZ851948:TKZ851949 TUV851948:TUV851949 UER851948:UER851949 UON851948:UON851949 UYJ851948:UYJ851949 VIF851948:VIF851949 VSB851948:VSB851949 WBX851948:WBX851949 WLT851948:WLT851949 WVP851948:WVP851949 L917484:L917485 JD917484:JD917485 SZ917484:SZ917485 ACV917484:ACV917485 AMR917484:AMR917485 AWN917484:AWN917485 BGJ917484:BGJ917485 BQF917484:BQF917485 CAB917484:CAB917485 CJX917484:CJX917485 CTT917484:CTT917485 DDP917484:DDP917485 DNL917484:DNL917485 DXH917484:DXH917485 EHD917484:EHD917485 EQZ917484:EQZ917485 FAV917484:FAV917485 FKR917484:FKR917485 FUN917484:FUN917485 GEJ917484:GEJ917485 GOF917484:GOF917485 GYB917484:GYB917485 HHX917484:HHX917485 HRT917484:HRT917485 IBP917484:IBP917485 ILL917484:ILL917485 IVH917484:IVH917485 JFD917484:JFD917485 JOZ917484:JOZ917485 JYV917484:JYV917485 KIR917484:KIR917485 KSN917484:KSN917485 LCJ917484:LCJ917485 LMF917484:LMF917485 LWB917484:LWB917485 MFX917484:MFX917485 MPT917484:MPT917485 MZP917484:MZP917485 NJL917484:NJL917485 NTH917484:NTH917485 ODD917484:ODD917485 OMZ917484:OMZ917485 OWV917484:OWV917485 PGR917484:PGR917485 PQN917484:PQN917485 QAJ917484:QAJ917485 QKF917484:QKF917485 QUB917484:QUB917485 RDX917484:RDX917485 RNT917484:RNT917485 RXP917484:RXP917485 SHL917484:SHL917485 SRH917484:SRH917485 TBD917484:TBD917485 TKZ917484:TKZ917485 TUV917484:TUV917485 UER917484:UER917485 UON917484:UON917485 UYJ917484:UYJ917485 VIF917484:VIF917485 VSB917484:VSB917485 WBX917484:WBX917485 WLT917484:WLT917485 WVP917484:WVP917485 L983020:L983021 JD983020:JD983021 SZ983020:SZ983021 ACV983020:ACV983021 AMR983020:AMR983021 AWN983020:AWN983021 BGJ983020:BGJ983021 BQF983020:BQF983021 CAB983020:CAB983021 CJX983020:CJX983021 CTT983020:CTT983021 DDP983020:DDP983021 DNL983020:DNL983021 DXH983020:DXH983021 EHD983020:EHD983021 EQZ983020:EQZ983021 FAV983020:FAV983021 FKR983020:FKR983021 FUN983020:FUN983021 GEJ983020:GEJ983021 GOF983020:GOF983021 GYB983020:GYB983021 HHX983020:HHX983021 HRT983020:HRT983021 IBP983020:IBP983021 ILL983020:ILL983021 IVH983020:IVH983021 JFD983020:JFD983021 JOZ983020:JOZ983021 JYV983020:JYV983021 KIR983020:KIR983021 KSN983020:KSN983021 LCJ983020:LCJ983021 LMF983020:LMF983021 LWB983020:LWB983021 MFX983020:MFX983021 MPT983020:MPT983021 MZP983020:MZP983021 NJL983020:NJL983021 NTH983020:NTH983021 ODD983020:ODD983021 OMZ983020:OMZ983021 OWV983020:OWV983021 PGR983020:PGR983021 PQN983020:PQN983021 QAJ983020:QAJ983021 QKF983020:QKF983021 QUB983020:QUB983021 RDX983020:RDX983021 RNT983020:RNT983021 RXP983020:RXP983021 SHL983020:SHL983021 SRH983020:SRH983021 TBD983020:TBD983021 TKZ983020:TKZ983021 TUV983020:TUV983021 UER983020:UER983021 UON983020:UON983021 UYJ983020:UYJ983021 VIF983020:VIF983021 VSB983020:VSB983021 WBX983020:WBX983021 WLT983020:WLT983021 WVP983020:WVP983021 U65510 JM65510 TI65510 ADE65510 ANA65510 AWW65510 BGS65510 BQO65510 CAK65510 CKG65510 CUC65510 DDY65510 DNU65510 DXQ65510 EHM65510 ERI65510 FBE65510 FLA65510 FUW65510 GES65510 GOO65510 GYK65510 HIG65510 HSC65510 IBY65510 ILU65510 IVQ65510 JFM65510 JPI65510 JZE65510 KJA65510 KSW65510 LCS65510 LMO65510 LWK65510 MGG65510 MQC65510 MZY65510 NJU65510 NTQ65510 ODM65510 ONI65510 OXE65510 PHA65510 PQW65510 QAS65510 QKO65510 QUK65510 REG65510 ROC65510 RXY65510 SHU65510 SRQ65510 TBM65510 TLI65510 TVE65510 UFA65510 UOW65510 UYS65510 VIO65510 VSK65510 WCG65510 WMC65510 WVY65510 U131046 JM131046 TI131046 ADE131046 ANA131046 AWW131046 BGS131046 BQO131046 CAK131046 CKG131046 CUC131046 DDY131046 DNU131046 DXQ131046 EHM131046 ERI131046 FBE131046 FLA131046 FUW131046 GES131046 GOO131046 GYK131046 HIG131046 HSC131046 IBY131046 ILU131046 IVQ131046 JFM131046 JPI131046 JZE131046 KJA131046 KSW131046 LCS131046 LMO131046 LWK131046 MGG131046 MQC131046 MZY131046 NJU131046 NTQ131046 ODM131046 ONI131046 OXE131046 PHA131046 PQW131046 QAS131046 QKO131046 QUK131046 REG131046 ROC131046 RXY131046 SHU131046 SRQ131046 TBM131046 TLI131046 TVE131046 UFA131046 UOW131046 UYS131046 VIO131046 VSK131046 WCG131046 WMC131046 WVY131046 U196582 JM196582 TI196582 ADE196582 ANA196582 AWW196582 BGS196582 BQO196582 CAK196582 CKG196582 CUC196582 DDY196582 DNU196582 DXQ196582 EHM196582 ERI196582 FBE196582 FLA196582 FUW196582 GES196582 GOO196582 GYK196582 HIG196582 HSC196582 IBY196582 ILU196582 IVQ196582 JFM196582 JPI196582 JZE196582 KJA196582 KSW196582 LCS196582 LMO196582 LWK196582 MGG196582 MQC196582 MZY196582 NJU196582 NTQ196582 ODM196582 ONI196582 OXE196582 PHA196582 PQW196582 QAS196582 QKO196582 QUK196582 REG196582 ROC196582 RXY196582 SHU196582 SRQ196582 TBM196582 TLI196582 TVE196582 UFA196582 UOW196582 UYS196582 VIO196582 VSK196582 WCG196582 WMC196582 WVY196582 U262118 JM262118 TI262118 ADE262118 ANA262118 AWW262118 BGS262118 BQO262118 CAK262118 CKG262118 CUC262118 DDY262118 DNU262118 DXQ262118 EHM262118 ERI262118 FBE262118 FLA262118 FUW262118 GES262118 GOO262118 GYK262118 HIG262118 HSC262118 IBY262118 ILU262118 IVQ262118 JFM262118 JPI262118 JZE262118 KJA262118 KSW262118 LCS262118 LMO262118 LWK262118 MGG262118 MQC262118 MZY262118 NJU262118 NTQ262118 ODM262118 ONI262118 OXE262118 PHA262118 PQW262118 QAS262118 QKO262118 QUK262118 REG262118 ROC262118 RXY262118 SHU262118 SRQ262118 TBM262118 TLI262118 TVE262118 UFA262118 UOW262118 UYS262118 VIO262118 VSK262118 WCG262118 WMC262118 WVY262118 U327654 JM327654 TI327654 ADE327654 ANA327654 AWW327654 BGS327654 BQO327654 CAK327654 CKG327654 CUC327654 DDY327654 DNU327654 DXQ327654 EHM327654 ERI327654 FBE327654 FLA327654 FUW327654 GES327654 GOO327654 GYK327654 HIG327654 HSC327654 IBY327654 ILU327654 IVQ327654 JFM327654 JPI327654 JZE327654 KJA327654 KSW327654 LCS327654 LMO327654 LWK327654 MGG327654 MQC327654 MZY327654 NJU327654 NTQ327654 ODM327654 ONI327654 OXE327654 PHA327654 PQW327654 QAS327654 QKO327654 QUK327654 REG327654 ROC327654 RXY327654 SHU327654 SRQ327654 TBM327654 TLI327654 TVE327654 UFA327654 UOW327654 UYS327654 VIO327654 VSK327654 WCG327654 WMC327654 WVY327654 U393190 JM393190 TI393190 ADE393190 ANA393190 AWW393190 BGS393190 BQO393190 CAK393190 CKG393190 CUC393190 DDY393190 DNU393190 DXQ393190 EHM393190 ERI393190 FBE393190 FLA393190 FUW393190 GES393190 GOO393190 GYK393190 HIG393190 HSC393190 IBY393190 ILU393190 IVQ393190 JFM393190 JPI393190 JZE393190 KJA393190 KSW393190 LCS393190 LMO393190 LWK393190 MGG393190 MQC393190 MZY393190 NJU393190 NTQ393190 ODM393190 ONI393190 OXE393190 PHA393190 PQW393190 QAS393190 QKO393190 QUK393190 REG393190 ROC393190 RXY393190 SHU393190 SRQ393190 TBM393190 TLI393190 TVE393190 UFA393190 UOW393190 UYS393190 VIO393190 VSK393190 WCG393190 WMC393190 WVY393190 U458726 JM458726 TI458726 ADE458726 ANA458726 AWW458726 BGS458726 BQO458726 CAK458726 CKG458726 CUC458726 DDY458726 DNU458726 DXQ458726 EHM458726 ERI458726 FBE458726 FLA458726 FUW458726 GES458726 GOO458726 GYK458726 HIG458726 HSC458726 IBY458726 ILU458726 IVQ458726 JFM458726 JPI458726 JZE458726 KJA458726 KSW458726 LCS458726 LMO458726 LWK458726 MGG458726 MQC458726 MZY458726 NJU458726 NTQ458726 ODM458726 ONI458726 OXE458726 PHA458726 PQW458726 QAS458726 QKO458726 QUK458726 REG458726 ROC458726 RXY458726 SHU458726 SRQ458726 TBM458726 TLI458726 TVE458726 UFA458726 UOW458726 UYS458726 VIO458726 VSK458726 WCG458726 WMC458726 WVY458726 U524262 JM524262 TI524262 ADE524262 ANA524262 AWW524262 BGS524262 BQO524262 CAK524262 CKG524262 CUC524262 DDY524262 DNU524262 DXQ524262 EHM524262 ERI524262 FBE524262 FLA524262 FUW524262 GES524262 GOO524262 GYK524262 HIG524262 HSC524262 IBY524262 ILU524262 IVQ524262 JFM524262 JPI524262 JZE524262 KJA524262 KSW524262 LCS524262 LMO524262 LWK524262 MGG524262 MQC524262 MZY524262 NJU524262 NTQ524262 ODM524262 ONI524262 OXE524262 PHA524262 PQW524262 QAS524262 QKO524262 QUK524262 REG524262 ROC524262 RXY524262 SHU524262 SRQ524262 TBM524262 TLI524262 TVE524262 UFA524262 UOW524262 UYS524262 VIO524262 VSK524262 WCG524262 WMC524262 WVY524262 U589798 JM589798 TI589798 ADE589798 ANA589798 AWW589798 BGS589798 BQO589798 CAK589798 CKG589798 CUC589798 DDY589798 DNU589798 DXQ589798 EHM589798 ERI589798 FBE589798 FLA589798 FUW589798 GES589798 GOO589798 GYK589798 HIG589798 HSC589798 IBY589798 ILU589798 IVQ589798 JFM589798 JPI589798 JZE589798 KJA589798 KSW589798 LCS589798 LMO589798 LWK589798 MGG589798 MQC589798 MZY589798 NJU589798 NTQ589798 ODM589798 ONI589798 OXE589798 PHA589798 PQW589798 QAS589798 QKO589798 QUK589798 REG589798 ROC589798 RXY589798 SHU589798 SRQ589798 TBM589798 TLI589798 TVE589798 UFA589798 UOW589798 UYS589798 VIO589798 VSK589798 WCG589798 WMC589798 WVY589798 U655334 JM655334 TI655334 ADE655334 ANA655334 AWW655334 BGS655334 BQO655334 CAK655334 CKG655334 CUC655334 DDY655334 DNU655334 DXQ655334 EHM655334 ERI655334 FBE655334 FLA655334 FUW655334 GES655334 GOO655334 GYK655334 HIG655334 HSC655334 IBY655334 ILU655334 IVQ655334 JFM655334 JPI655334 JZE655334 KJA655334 KSW655334 LCS655334 LMO655334 LWK655334 MGG655334 MQC655334 MZY655334 NJU655334 NTQ655334 ODM655334 ONI655334 OXE655334 PHA655334 PQW655334 QAS655334 QKO655334 QUK655334 REG655334 ROC655334 RXY655334 SHU655334 SRQ655334 TBM655334 TLI655334 TVE655334 UFA655334 UOW655334 UYS655334 VIO655334 VSK655334 WCG655334 WMC655334 WVY655334 U720870 JM720870 TI720870 ADE720870 ANA720870 AWW720870 BGS720870 BQO720870 CAK720870 CKG720870 CUC720870 DDY720870 DNU720870 DXQ720870 EHM720870 ERI720870 FBE720870 FLA720870 FUW720870 GES720870 GOO720870 GYK720870 HIG720870 HSC720870 IBY720870 ILU720870 IVQ720870 JFM720870 JPI720870 JZE720870 KJA720870 KSW720870 LCS720870 LMO720870 LWK720870 MGG720870 MQC720870 MZY720870 NJU720870 NTQ720870 ODM720870 ONI720870 OXE720870 PHA720870 PQW720870 QAS720870 QKO720870 QUK720870 REG720870 ROC720870 RXY720870 SHU720870 SRQ720870 TBM720870 TLI720870 TVE720870 UFA720870 UOW720870 UYS720870 VIO720870 VSK720870 WCG720870 WMC720870 WVY720870 U786406 JM786406 TI786406 ADE786406 ANA786406 AWW786406 BGS786406 BQO786406 CAK786406 CKG786406 CUC786406 DDY786406 DNU786406 DXQ786406 EHM786406 ERI786406 FBE786406 FLA786406 FUW786406 GES786406 GOO786406 GYK786406 HIG786406 HSC786406 IBY786406 ILU786406 IVQ786406 JFM786406 JPI786406 JZE786406 KJA786406 KSW786406 LCS786406 LMO786406 LWK786406 MGG786406 MQC786406 MZY786406 NJU786406 NTQ786406 ODM786406 ONI786406 OXE786406 PHA786406 PQW786406 QAS786406 QKO786406 QUK786406 REG786406 ROC786406 RXY786406 SHU786406 SRQ786406 TBM786406 TLI786406 TVE786406 UFA786406 UOW786406 UYS786406 VIO786406 VSK786406 WCG786406 WMC786406 WVY786406 U851942 JM851942 TI851942 ADE851942 ANA851942 AWW851942 BGS851942 BQO851942 CAK851942 CKG851942 CUC851942 DDY851942 DNU851942 DXQ851942 EHM851942 ERI851942 FBE851942 FLA851942 FUW851942 GES851942 GOO851942 GYK851942 HIG851942 HSC851942 IBY851942 ILU851942 IVQ851942 JFM851942 JPI851942 JZE851942 KJA851942 KSW851942 LCS851942 LMO851942 LWK851942 MGG851942 MQC851942 MZY851942 NJU851942 NTQ851942 ODM851942 ONI851942 OXE851942 PHA851942 PQW851942 QAS851942 QKO851942 QUK851942 REG851942 ROC851942 RXY851942 SHU851942 SRQ851942 TBM851942 TLI851942 TVE851942 UFA851942 UOW851942 UYS851942 VIO851942 VSK851942 WCG851942 WMC851942 WVY851942 U917478 JM917478 TI917478 ADE917478 ANA917478 AWW917478 BGS917478 BQO917478 CAK917478 CKG917478 CUC917478 DDY917478 DNU917478 DXQ917478 EHM917478 ERI917478 FBE917478 FLA917478 FUW917478 GES917478 GOO917478 GYK917478 HIG917478 HSC917478 IBY917478 ILU917478 IVQ917478 JFM917478 JPI917478 JZE917478 KJA917478 KSW917478 LCS917478 LMO917478 LWK917478 MGG917478 MQC917478 MZY917478 NJU917478 NTQ917478 ODM917478 ONI917478 OXE917478 PHA917478 PQW917478 QAS917478 QKO917478 QUK917478 REG917478 ROC917478 RXY917478 SHU917478 SRQ917478 TBM917478 TLI917478 TVE917478 UFA917478 UOW917478 UYS917478 VIO917478 VSK917478 WCG917478 WMC917478 WVY917478 U983014 JM983014 TI983014 ADE983014 ANA983014 AWW983014 BGS983014 BQO983014 CAK983014 CKG983014 CUC983014 DDY983014 DNU983014 DXQ983014 EHM983014 ERI983014 FBE983014 FLA983014 FUW983014 GES983014 GOO983014 GYK983014 HIG983014 HSC983014 IBY983014 ILU983014 IVQ983014 JFM983014 JPI983014 JZE983014 KJA983014 KSW983014 LCS983014 LMO983014 LWK983014 MGG983014 MQC983014 MZY983014 NJU983014 NTQ983014 ODM983014 ONI983014 OXE983014 PHA983014 PQW983014 QAS983014 QKO983014 QUK983014 REG983014 ROC983014 RXY983014 SHU983014 SRQ983014 TBM983014 TLI983014 TVE983014 UFA983014 UOW983014 UYS983014 VIO983014 VSK983014 WCG983014 WMC983014 WVY983014 B65519 IT65519 SP65519 ACL65519 AMH65519 AWD65519 BFZ65519 BPV65519 BZR65519 CJN65519 CTJ65519 DDF65519 DNB65519 DWX65519 EGT65519 EQP65519 FAL65519 FKH65519 FUD65519 GDZ65519 GNV65519 GXR65519 HHN65519 HRJ65519 IBF65519 ILB65519 IUX65519 JET65519 JOP65519 JYL65519 KIH65519 KSD65519 LBZ65519 LLV65519 LVR65519 MFN65519 MPJ65519 MZF65519 NJB65519 NSX65519 OCT65519 OMP65519 OWL65519 PGH65519 PQD65519 PZZ65519 QJV65519 QTR65519 RDN65519 RNJ65519 RXF65519 SHB65519 SQX65519 TAT65519 TKP65519 TUL65519 UEH65519 UOD65519 UXZ65519 VHV65519 VRR65519 WBN65519 WLJ65519 WVF65519 B131055 IT131055 SP131055 ACL131055 AMH131055 AWD131055 BFZ131055 BPV131055 BZR131055 CJN131055 CTJ131055 DDF131055 DNB131055 DWX131055 EGT131055 EQP131055 FAL131055 FKH131055 FUD131055 GDZ131055 GNV131055 GXR131055 HHN131055 HRJ131055 IBF131055 ILB131055 IUX131055 JET131055 JOP131055 JYL131055 KIH131055 KSD131055 LBZ131055 LLV131055 LVR131055 MFN131055 MPJ131055 MZF131055 NJB131055 NSX131055 OCT131055 OMP131055 OWL131055 PGH131055 PQD131055 PZZ131055 QJV131055 QTR131055 RDN131055 RNJ131055 RXF131055 SHB131055 SQX131055 TAT131055 TKP131055 TUL131055 UEH131055 UOD131055 UXZ131055 VHV131055 VRR131055 WBN131055 WLJ131055 WVF131055 B196591 IT196591 SP196591 ACL196591 AMH196591 AWD196591 BFZ196591 BPV196591 BZR196591 CJN196591 CTJ196591 DDF196591 DNB196591 DWX196591 EGT196591 EQP196591 FAL196591 FKH196591 FUD196591 GDZ196591 GNV196591 GXR196591 HHN196591 HRJ196591 IBF196591 ILB196591 IUX196591 JET196591 JOP196591 JYL196591 KIH196591 KSD196591 LBZ196591 LLV196591 LVR196591 MFN196591 MPJ196591 MZF196591 NJB196591 NSX196591 OCT196591 OMP196591 OWL196591 PGH196591 PQD196591 PZZ196591 QJV196591 QTR196591 RDN196591 RNJ196591 RXF196591 SHB196591 SQX196591 TAT196591 TKP196591 TUL196591 UEH196591 UOD196591 UXZ196591 VHV196591 VRR196591 WBN196591 WLJ196591 WVF196591 B262127 IT262127 SP262127 ACL262127 AMH262127 AWD262127 BFZ262127 BPV262127 BZR262127 CJN262127 CTJ262127 DDF262127 DNB262127 DWX262127 EGT262127 EQP262127 FAL262127 FKH262127 FUD262127 GDZ262127 GNV262127 GXR262127 HHN262127 HRJ262127 IBF262127 ILB262127 IUX262127 JET262127 JOP262127 JYL262127 KIH262127 KSD262127 LBZ262127 LLV262127 LVR262127 MFN262127 MPJ262127 MZF262127 NJB262127 NSX262127 OCT262127 OMP262127 OWL262127 PGH262127 PQD262127 PZZ262127 QJV262127 QTR262127 RDN262127 RNJ262127 RXF262127 SHB262127 SQX262127 TAT262127 TKP262127 TUL262127 UEH262127 UOD262127 UXZ262127 VHV262127 VRR262127 WBN262127 WLJ262127 WVF262127 B327663 IT327663 SP327663 ACL327663 AMH327663 AWD327663 BFZ327663 BPV327663 BZR327663 CJN327663 CTJ327663 DDF327663 DNB327663 DWX327663 EGT327663 EQP327663 FAL327663 FKH327663 FUD327663 GDZ327663 GNV327663 GXR327663 HHN327663 HRJ327663 IBF327663 ILB327663 IUX327663 JET327663 JOP327663 JYL327663 KIH327663 KSD327663 LBZ327663 LLV327663 LVR327663 MFN327663 MPJ327663 MZF327663 NJB327663 NSX327663 OCT327663 OMP327663 OWL327663 PGH327663 PQD327663 PZZ327663 QJV327663 QTR327663 RDN327663 RNJ327663 RXF327663 SHB327663 SQX327663 TAT327663 TKP327663 TUL327663 UEH327663 UOD327663 UXZ327663 VHV327663 VRR327663 WBN327663 WLJ327663 WVF327663 B393199 IT393199 SP393199 ACL393199 AMH393199 AWD393199 BFZ393199 BPV393199 BZR393199 CJN393199 CTJ393199 DDF393199 DNB393199 DWX393199 EGT393199 EQP393199 FAL393199 FKH393199 FUD393199 GDZ393199 GNV393199 GXR393199 HHN393199 HRJ393199 IBF393199 ILB393199 IUX393199 JET393199 JOP393199 JYL393199 KIH393199 KSD393199 LBZ393199 LLV393199 LVR393199 MFN393199 MPJ393199 MZF393199 NJB393199 NSX393199 OCT393199 OMP393199 OWL393199 PGH393199 PQD393199 PZZ393199 QJV393199 QTR393199 RDN393199 RNJ393199 RXF393199 SHB393199 SQX393199 TAT393199 TKP393199 TUL393199 UEH393199 UOD393199 UXZ393199 VHV393199 VRR393199 WBN393199 WLJ393199 WVF393199 B458735 IT458735 SP458735 ACL458735 AMH458735 AWD458735 BFZ458735 BPV458735 BZR458735 CJN458735 CTJ458735 DDF458735 DNB458735 DWX458735 EGT458735 EQP458735 FAL458735 FKH458735 FUD458735 GDZ458735 GNV458735 GXR458735 HHN458735 HRJ458735 IBF458735 ILB458735 IUX458735 JET458735 JOP458735 JYL458735 KIH458735 KSD458735 LBZ458735 LLV458735 LVR458735 MFN458735 MPJ458735 MZF458735 NJB458735 NSX458735 OCT458735 OMP458735 OWL458735 PGH458735 PQD458735 PZZ458735 QJV458735 QTR458735 RDN458735 RNJ458735 RXF458735 SHB458735 SQX458735 TAT458735 TKP458735 TUL458735 UEH458735 UOD458735 UXZ458735 VHV458735 VRR458735 WBN458735 WLJ458735 WVF458735 B524271 IT524271 SP524271 ACL524271 AMH524271 AWD524271 BFZ524271 BPV524271 BZR524271 CJN524271 CTJ524271 DDF524271 DNB524271 DWX524271 EGT524271 EQP524271 FAL524271 FKH524271 FUD524271 GDZ524271 GNV524271 GXR524271 HHN524271 HRJ524271 IBF524271 ILB524271 IUX524271 JET524271 JOP524271 JYL524271 KIH524271 KSD524271 LBZ524271 LLV524271 LVR524271 MFN524271 MPJ524271 MZF524271 NJB524271 NSX524271 OCT524271 OMP524271 OWL524271 PGH524271 PQD524271 PZZ524271 QJV524271 QTR524271 RDN524271 RNJ524271 RXF524271 SHB524271 SQX524271 TAT524271 TKP524271 TUL524271 UEH524271 UOD524271 UXZ524271 VHV524271 VRR524271 WBN524271 WLJ524271 WVF524271 B589807 IT589807 SP589807 ACL589807 AMH589807 AWD589807 BFZ589807 BPV589807 BZR589807 CJN589807 CTJ589807 DDF589807 DNB589807 DWX589807 EGT589807 EQP589807 FAL589807 FKH589807 FUD589807 GDZ589807 GNV589807 GXR589807 HHN589807 HRJ589807 IBF589807 ILB589807 IUX589807 JET589807 JOP589807 JYL589807 KIH589807 KSD589807 LBZ589807 LLV589807 LVR589807 MFN589807 MPJ589807 MZF589807 NJB589807 NSX589807 OCT589807 OMP589807 OWL589807 PGH589807 PQD589807 PZZ589807 QJV589807 QTR589807 RDN589807 RNJ589807 RXF589807 SHB589807 SQX589807 TAT589807 TKP589807 TUL589807 UEH589807 UOD589807 UXZ589807 VHV589807 VRR589807 WBN589807 WLJ589807 WVF589807 B655343 IT655343 SP655343 ACL655343 AMH655343 AWD655343 BFZ655343 BPV655343 BZR655343 CJN655343 CTJ655343 DDF655343 DNB655343 DWX655343 EGT655343 EQP655343 FAL655343 FKH655343 FUD655343 GDZ655343 GNV655343 GXR655343 HHN655343 HRJ655343 IBF655343 ILB655343 IUX655343 JET655343 JOP655343 JYL655343 KIH655343 KSD655343 LBZ655343 LLV655343 LVR655343 MFN655343 MPJ655343 MZF655343 NJB655343 NSX655343 OCT655343 OMP655343 OWL655343 PGH655343 PQD655343 PZZ655343 QJV655343 QTR655343 RDN655343 RNJ655343 RXF655343 SHB655343 SQX655343 TAT655343 TKP655343 TUL655343 UEH655343 UOD655343 UXZ655343 VHV655343 VRR655343 WBN655343 WLJ655343 WVF655343 B720879 IT720879 SP720879 ACL720879 AMH720879 AWD720879 BFZ720879 BPV720879 BZR720879 CJN720879 CTJ720879 DDF720879 DNB720879 DWX720879 EGT720879 EQP720879 FAL720879 FKH720879 FUD720879 GDZ720879 GNV720879 GXR720879 HHN720879 HRJ720879 IBF720879 ILB720879 IUX720879 JET720879 JOP720879 JYL720879 KIH720879 KSD720879 LBZ720879 LLV720879 LVR720879 MFN720879 MPJ720879 MZF720879 NJB720879 NSX720879 OCT720879 OMP720879 OWL720879 PGH720879 PQD720879 PZZ720879 QJV720879 QTR720879 RDN720879 RNJ720879 RXF720879 SHB720879 SQX720879 TAT720879 TKP720879 TUL720879 UEH720879 UOD720879 UXZ720879 VHV720879 VRR720879 WBN720879 WLJ720879 WVF720879 B786415 IT786415 SP786415 ACL786415 AMH786415 AWD786415 BFZ786415 BPV786415 BZR786415 CJN786415 CTJ786415 DDF786415 DNB786415 DWX786415 EGT786415 EQP786415 FAL786415 FKH786415 FUD786415 GDZ786415 GNV786415 GXR786415 HHN786415 HRJ786415 IBF786415 ILB786415 IUX786415 JET786415 JOP786415 JYL786415 KIH786415 KSD786415 LBZ786415 LLV786415 LVR786415 MFN786415 MPJ786415 MZF786415 NJB786415 NSX786415 OCT786415 OMP786415 OWL786415 PGH786415 PQD786415 PZZ786415 QJV786415 QTR786415 RDN786415 RNJ786415 RXF786415 SHB786415 SQX786415 TAT786415 TKP786415 TUL786415 UEH786415 UOD786415 UXZ786415 VHV786415 VRR786415 WBN786415 WLJ786415 WVF786415 B851951 IT851951 SP851951 ACL851951 AMH851951 AWD851951 BFZ851951 BPV851951 BZR851951 CJN851951 CTJ851951 DDF851951 DNB851951 DWX851951 EGT851951 EQP851951 FAL851951 FKH851951 FUD851951 GDZ851951 GNV851951 GXR851951 HHN851951 HRJ851951 IBF851951 ILB851951 IUX851951 JET851951 JOP851951 JYL851951 KIH851951 KSD851951 LBZ851951 LLV851951 LVR851951 MFN851951 MPJ851951 MZF851951 NJB851951 NSX851951 OCT851951 OMP851951 OWL851951 PGH851951 PQD851951 PZZ851951 QJV851951 QTR851951 RDN851951 RNJ851951 RXF851951 SHB851951 SQX851951 TAT851951 TKP851951 TUL851951 UEH851951 UOD851951 UXZ851951 VHV851951 VRR851951 WBN851951 WLJ851951 WVF851951 B917487 IT917487 SP917487 ACL917487 AMH917487 AWD917487 BFZ917487 BPV917487 BZR917487 CJN917487 CTJ917487 DDF917487 DNB917487 DWX917487 EGT917487 EQP917487 FAL917487 FKH917487 FUD917487 GDZ917487 GNV917487 GXR917487 HHN917487 HRJ917487 IBF917487 ILB917487 IUX917487 JET917487 JOP917487 JYL917487 KIH917487 KSD917487 LBZ917487 LLV917487 LVR917487 MFN917487 MPJ917487 MZF917487 NJB917487 NSX917487 OCT917487 OMP917487 OWL917487 PGH917487 PQD917487 PZZ917487 QJV917487 QTR917487 RDN917487 RNJ917487 RXF917487 SHB917487 SQX917487 TAT917487 TKP917487 TUL917487 UEH917487 UOD917487 UXZ917487 VHV917487 VRR917487 WBN917487 WLJ917487 WVF917487 B983023 IT983023 SP983023 ACL983023 AMH983023 AWD983023 BFZ983023 BPV983023 BZR983023 CJN983023 CTJ983023 DDF983023 DNB983023 DWX983023 EGT983023 EQP983023 FAL983023 FKH983023 FUD983023 GDZ983023 GNV983023 GXR983023 HHN983023 HRJ983023 IBF983023 ILB983023 IUX983023 JET983023 JOP983023 JYL983023 KIH983023 KSD983023 LBZ983023 LLV983023 LVR983023 MFN983023 MPJ983023 MZF983023 NJB983023 NSX983023 OCT983023 OMP983023 OWL983023 PGH983023 PQD983023 PZZ983023 QJV983023 QTR983023 RDN983023 RNJ983023 RXF983023 SHB983023 SQX983023 TAT983023 TKP983023 TUL983023 UEH983023 UOD983023 UXZ983023 VHV983023 VRR983023 WBN983023 WLJ983023 WVF983023 N65520 JF65520 TB65520 ACX65520 AMT65520 AWP65520 BGL65520 BQH65520 CAD65520 CJZ65520 CTV65520 DDR65520 DNN65520 DXJ65520 EHF65520 ERB65520 FAX65520 FKT65520 FUP65520 GEL65520 GOH65520 GYD65520 HHZ65520 HRV65520 IBR65520 ILN65520 IVJ65520 JFF65520 JPB65520 JYX65520 KIT65520 KSP65520 LCL65520 LMH65520 LWD65520 MFZ65520 MPV65520 MZR65520 NJN65520 NTJ65520 ODF65520 ONB65520 OWX65520 PGT65520 PQP65520 QAL65520 QKH65520 QUD65520 RDZ65520 RNV65520 RXR65520 SHN65520 SRJ65520 TBF65520 TLB65520 TUX65520 UET65520 UOP65520 UYL65520 VIH65520 VSD65520 WBZ65520 WLV65520 WVR65520 N131056 JF131056 TB131056 ACX131056 AMT131056 AWP131056 BGL131056 BQH131056 CAD131056 CJZ131056 CTV131056 DDR131056 DNN131056 DXJ131056 EHF131056 ERB131056 FAX131056 FKT131056 FUP131056 GEL131056 GOH131056 GYD131056 HHZ131056 HRV131056 IBR131056 ILN131056 IVJ131056 JFF131056 JPB131056 JYX131056 KIT131056 KSP131056 LCL131056 LMH131056 LWD131056 MFZ131056 MPV131056 MZR131056 NJN131056 NTJ131056 ODF131056 ONB131056 OWX131056 PGT131056 PQP131056 QAL131056 QKH131056 QUD131056 RDZ131056 RNV131056 RXR131056 SHN131056 SRJ131056 TBF131056 TLB131056 TUX131056 UET131056 UOP131056 UYL131056 VIH131056 VSD131056 WBZ131056 WLV131056 WVR131056 N196592 JF196592 TB196592 ACX196592 AMT196592 AWP196592 BGL196592 BQH196592 CAD196592 CJZ196592 CTV196592 DDR196592 DNN196592 DXJ196592 EHF196592 ERB196592 FAX196592 FKT196592 FUP196592 GEL196592 GOH196592 GYD196592 HHZ196592 HRV196592 IBR196592 ILN196592 IVJ196592 JFF196592 JPB196592 JYX196592 KIT196592 KSP196592 LCL196592 LMH196592 LWD196592 MFZ196592 MPV196592 MZR196592 NJN196592 NTJ196592 ODF196592 ONB196592 OWX196592 PGT196592 PQP196592 QAL196592 QKH196592 QUD196592 RDZ196592 RNV196592 RXR196592 SHN196592 SRJ196592 TBF196592 TLB196592 TUX196592 UET196592 UOP196592 UYL196592 VIH196592 VSD196592 WBZ196592 WLV196592 WVR196592 N262128 JF262128 TB262128 ACX262128 AMT262128 AWP262128 BGL262128 BQH262128 CAD262128 CJZ262128 CTV262128 DDR262128 DNN262128 DXJ262128 EHF262128 ERB262128 FAX262128 FKT262128 FUP262128 GEL262128 GOH262128 GYD262128 HHZ262128 HRV262128 IBR262128 ILN262128 IVJ262128 JFF262128 JPB262128 JYX262128 KIT262128 KSP262128 LCL262128 LMH262128 LWD262128 MFZ262128 MPV262128 MZR262128 NJN262128 NTJ262128 ODF262128 ONB262128 OWX262128 PGT262128 PQP262128 QAL262128 QKH262128 QUD262128 RDZ262128 RNV262128 RXR262128 SHN262128 SRJ262128 TBF262128 TLB262128 TUX262128 UET262128 UOP262128 UYL262128 VIH262128 VSD262128 WBZ262128 WLV262128 WVR262128 N327664 JF327664 TB327664 ACX327664 AMT327664 AWP327664 BGL327664 BQH327664 CAD327664 CJZ327664 CTV327664 DDR327664 DNN327664 DXJ327664 EHF327664 ERB327664 FAX327664 FKT327664 FUP327664 GEL327664 GOH327664 GYD327664 HHZ327664 HRV327664 IBR327664 ILN327664 IVJ327664 JFF327664 JPB327664 JYX327664 KIT327664 KSP327664 LCL327664 LMH327664 LWD327664 MFZ327664 MPV327664 MZR327664 NJN327664 NTJ327664 ODF327664 ONB327664 OWX327664 PGT327664 PQP327664 QAL327664 QKH327664 QUD327664 RDZ327664 RNV327664 RXR327664 SHN327664 SRJ327664 TBF327664 TLB327664 TUX327664 UET327664 UOP327664 UYL327664 VIH327664 VSD327664 WBZ327664 WLV327664 WVR327664 N393200 JF393200 TB393200 ACX393200 AMT393200 AWP393200 BGL393200 BQH393200 CAD393200 CJZ393200 CTV393200 DDR393200 DNN393200 DXJ393200 EHF393200 ERB393200 FAX393200 FKT393200 FUP393200 GEL393200 GOH393200 GYD393200 HHZ393200 HRV393200 IBR393200 ILN393200 IVJ393200 JFF393200 JPB393200 JYX393200 KIT393200 KSP393200 LCL393200 LMH393200 LWD393200 MFZ393200 MPV393200 MZR393200 NJN393200 NTJ393200 ODF393200 ONB393200 OWX393200 PGT393200 PQP393200 QAL393200 QKH393200 QUD393200 RDZ393200 RNV393200 RXR393200 SHN393200 SRJ393200 TBF393200 TLB393200 TUX393200 UET393200 UOP393200 UYL393200 VIH393200 VSD393200 WBZ393200 WLV393200 WVR393200 N458736 JF458736 TB458736 ACX458736 AMT458736 AWP458736 BGL458736 BQH458736 CAD458736 CJZ458736 CTV458736 DDR458736 DNN458736 DXJ458736 EHF458736 ERB458736 FAX458736 FKT458736 FUP458736 GEL458736 GOH458736 GYD458736 HHZ458736 HRV458736 IBR458736 ILN458736 IVJ458736 JFF458736 JPB458736 JYX458736 KIT458736 KSP458736 LCL458736 LMH458736 LWD458736 MFZ458736 MPV458736 MZR458736 NJN458736 NTJ458736 ODF458736 ONB458736 OWX458736 PGT458736 PQP458736 QAL458736 QKH458736 QUD458736 RDZ458736 RNV458736 RXR458736 SHN458736 SRJ458736 TBF458736 TLB458736 TUX458736 UET458736 UOP458736 UYL458736 VIH458736 VSD458736 WBZ458736 WLV458736 WVR458736 N524272 JF524272 TB524272 ACX524272 AMT524272 AWP524272 BGL524272 BQH524272 CAD524272 CJZ524272 CTV524272 DDR524272 DNN524272 DXJ524272 EHF524272 ERB524272 FAX524272 FKT524272 FUP524272 GEL524272 GOH524272 GYD524272 HHZ524272 HRV524272 IBR524272 ILN524272 IVJ524272 JFF524272 JPB524272 JYX524272 KIT524272 KSP524272 LCL524272 LMH524272 LWD524272 MFZ524272 MPV524272 MZR524272 NJN524272 NTJ524272 ODF524272 ONB524272 OWX524272 PGT524272 PQP524272 QAL524272 QKH524272 QUD524272 RDZ524272 RNV524272 RXR524272 SHN524272 SRJ524272 TBF524272 TLB524272 TUX524272 UET524272 UOP524272 UYL524272 VIH524272 VSD524272 WBZ524272 WLV524272 WVR524272 N589808 JF589808 TB589808 ACX589808 AMT589808 AWP589808 BGL589808 BQH589808 CAD589808 CJZ589808 CTV589808 DDR589808 DNN589808 DXJ589808 EHF589808 ERB589808 FAX589808 FKT589808 FUP589808 GEL589808 GOH589808 GYD589808 HHZ589808 HRV589808 IBR589808 ILN589808 IVJ589808 JFF589808 JPB589808 JYX589808 KIT589808 KSP589808 LCL589808 LMH589808 LWD589808 MFZ589808 MPV589808 MZR589808 NJN589808 NTJ589808 ODF589808 ONB589808 OWX589808 PGT589808 PQP589808 QAL589808 QKH589808 QUD589808 RDZ589808 RNV589808 RXR589808 SHN589808 SRJ589808 TBF589808 TLB589808 TUX589808 UET589808 UOP589808 UYL589808 VIH589808 VSD589808 WBZ589808 WLV589808 WVR589808 N655344 JF655344 TB655344 ACX655344 AMT655344 AWP655344 BGL655344 BQH655344 CAD655344 CJZ655344 CTV655344 DDR655344 DNN655344 DXJ655344 EHF655344 ERB655344 FAX655344 FKT655344 FUP655344 GEL655344 GOH655344 GYD655344 HHZ655344 HRV655344 IBR655344 ILN655344 IVJ655344 JFF655344 JPB655344 JYX655344 KIT655344 KSP655344 LCL655344 LMH655344 LWD655344 MFZ655344 MPV655344 MZR655344 NJN655344 NTJ655344 ODF655344 ONB655344 OWX655344 PGT655344 PQP655344 QAL655344 QKH655344 QUD655344 RDZ655344 RNV655344 RXR655344 SHN655344 SRJ655344 TBF655344 TLB655344 TUX655344 UET655344 UOP655344 UYL655344 VIH655344 VSD655344 WBZ655344 WLV655344 WVR655344 N720880 JF720880 TB720880 ACX720880 AMT720880 AWP720880 BGL720880 BQH720880 CAD720880 CJZ720880 CTV720880 DDR720880 DNN720880 DXJ720880 EHF720880 ERB720880 FAX720880 FKT720880 FUP720880 GEL720880 GOH720880 GYD720880 HHZ720880 HRV720880 IBR720880 ILN720880 IVJ720880 JFF720880 JPB720880 JYX720880 KIT720880 KSP720880 LCL720880 LMH720880 LWD720880 MFZ720880 MPV720880 MZR720880 NJN720880 NTJ720880 ODF720880 ONB720880 OWX720880 PGT720880 PQP720880 QAL720880 QKH720880 QUD720880 RDZ720880 RNV720880 RXR720880 SHN720880 SRJ720880 TBF720880 TLB720880 TUX720880 UET720880 UOP720880 UYL720880 VIH720880 VSD720880 WBZ720880 WLV720880 WVR720880 N786416 JF786416 TB786416 ACX786416 AMT786416 AWP786416 BGL786416 BQH786416 CAD786416 CJZ786416 CTV786416 DDR786416 DNN786416 DXJ786416 EHF786416 ERB786416 FAX786416 FKT786416 FUP786416 GEL786416 GOH786416 GYD786416 HHZ786416 HRV786416 IBR786416 ILN786416 IVJ786416 JFF786416 JPB786416 JYX786416 KIT786416 KSP786416 LCL786416 LMH786416 LWD786416 MFZ786416 MPV786416 MZR786416 NJN786416 NTJ786416 ODF786416 ONB786416 OWX786416 PGT786416 PQP786416 QAL786416 QKH786416 QUD786416 RDZ786416 RNV786416 RXR786416 SHN786416 SRJ786416 TBF786416 TLB786416 TUX786416 UET786416 UOP786416 UYL786416 VIH786416 VSD786416 WBZ786416 WLV786416 WVR786416 N851952 JF851952 TB851952 ACX851952 AMT851952 AWP851952 BGL851952 BQH851952 CAD851952 CJZ851952 CTV851952 DDR851952 DNN851952 DXJ851952 EHF851952 ERB851952 FAX851952 FKT851952 FUP851952 GEL851952 GOH851952 GYD851952 HHZ851952 HRV851952 IBR851952 ILN851952 IVJ851952 JFF851952 JPB851952 JYX851952 KIT851952 KSP851952 LCL851952 LMH851952 LWD851952 MFZ851952 MPV851952 MZR851952 NJN851952 NTJ851952 ODF851952 ONB851952 OWX851952 PGT851952 PQP851952 QAL851952 QKH851952 QUD851952 RDZ851952 RNV851952 RXR851952 SHN851952 SRJ851952 TBF851952 TLB851952 TUX851952 UET851952 UOP851952 UYL851952 VIH851952 VSD851952 WBZ851952 WLV851952 WVR851952 N917488 JF917488 TB917488 ACX917488 AMT917488 AWP917488 BGL917488 BQH917488 CAD917488 CJZ917488 CTV917488 DDR917488 DNN917488 DXJ917488 EHF917488 ERB917488 FAX917488 FKT917488 FUP917488 GEL917488 GOH917488 GYD917488 HHZ917488 HRV917488 IBR917488 ILN917488 IVJ917488 JFF917488 JPB917488 JYX917488 KIT917488 KSP917488 LCL917488 LMH917488 LWD917488 MFZ917488 MPV917488 MZR917488 NJN917488 NTJ917488 ODF917488 ONB917488 OWX917488 PGT917488 PQP917488 QAL917488 QKH917488 QUD917488 RDZ917488 RNV917488 RXR917488 SHN917488 SRJ917488 TBF917488 TLB917488 TUX917488 UET917488 UOP917488 UYL917488 VIH917488 VSD917488 WBZ917488 WLV917488 WVR917488 N983024 JF983024 TB983024 ACX983024 AMT983024 AWP983024 BGL983024 BQH983024 CAD983024 CJZ983024 CTV983024 DDR983024 DNN983024 DXJ983024 EHF983024 ERB983024 FAX983024 FKT983024 FUP983024 GEL983024 GOH983024 GYD983024 HHZ983024 HRV983024 IBR983024 ILN983024 IVJ983024 JFF983024 JPB983024 JYX983024 KIT983024 KSP983024 LCL983024 LMH983024 LWD983024 MFZ983024 MPV983024 MZR983024 NJN983024 NTJ983024 ODF983024 ONB983024 OWX983024 PGT983024 PQP983024 QAL983024 QKH983024 QUD983024 RDZ983024 RNV983024 RXR983024 SHN983024 SRJ983024 TBF983024 TLB983024 TUX983024 UET983024 UOP983024 UYL983024 VIH983024 VSD983024 WBZ983024 WLV983024 WVR983024 K65520 JC65520 SY65520 ACU65520 AMQ65520 AWM65520 BGI65520 BQE65520 CAA65520 CJW65520 CTS65520 DDO65520 DNK65520 DXG65520 EHC65520 EQY65520 FAU65520 FKQ65520 FUM65520 GEI65520 GOE65520 GYA65520 HHW65520 HRS65520 IBO65520 ILK65520 IVG65520 JFC65520 JOY65520 JYU65520 KIQ65520 KSM65520 LCI65520 LME65520 LWA65520 MFW65520 MPS65520 MZO65520 NJK65520 NTG65520 ODC65520 OMY65520 OWU65520 PGQ65520 PQM65520 QAI65520 QKE65520 QUA65520 RDW65520 RNS65520 RXO65520 SHK65520 SRG65520 TBC65520 TKY65520 TUU65520 UEQ65520 UOM65520 UYI65520 VIE65520 VSA65520 WBW65520 WLS65520 WVO65520 K131056 JC131056 SY131056 ACU131056 AMQ131056 AWM131056 BGI131056 BQE131056 CAA131056 CJW131056 CTS131056 DDO131056 DNK131056 DXG131056 EHC131056 EQY131056 FAU131056 FKQ131056 FUM131056 GEI131056 GOE131056 GYA131056 HHW131056 HRS131056 IBO131056 ILK131056 IVG131056 JFC131056 JOY131056 JYU131056 KIQ131056 KSM131056 LCI131056 LME131056 LWA131056 MFW131056 MPS131056 MZO131056 NJK131056 NTG131056 ODC131056 OMY131056 OWU131056 PGQ131056 PQM131056 QAI131056 QKE131056 QUA131056 RDW131056 RNS131056 RXO131056 SHK131056 SRG131056 TBC131056 TKY131056 TUU131056 UEQ131056 UOM131056 UYI131056 VIE131056 VSA131056 WBW131056 WLS131056 WVO131056 K196592 JC196592 SY196592 ACU196592 AMQ196592 AWM196592 BGI196592 BQE196592 CAA196592 CJW196592 CTS196592 DDO196592 DNK196592 DXG196592 EHC196592 EQY196592 FAU196592 FKQ196592 FUM196592 GEI196592 GOE196592 GYA196592 HHW196592 HRS196592 IBO196592 ILK196592 IVG196592 JFC196592 JOY196592 JYU196592 KIQ196592 KSM196592 LCI196592 LME196592 LWA196592 MFW196592 MPS196592 MZO196592 NJK196592 NTG196592 ODC196592 OMY196592 OWU196592 PGQ196592 PQM196592 QAI196592 QKE196592 QUA196592 RDW196592 RNS196592 RXO196592 SHK196592 SRG196592 TBC196592 TKY196592 TUU196592 UEQ196592 UOM196592 UYI196592 VIE196592 VSA196592 WBW196592 WLS196592 WVO196592 K262128 JC262128 SY262128 ACU262128 AMQ262128 AWM262128 BGI262128 BQE262128 CAA262128 CJW262128 CTS262128 DDO262128 DNK262128 DXG262128 EHC262128 EQY262128 FAU262128 FKQ262128 FUM262128 GEI262128 GOE262128 GYA262128 HHW262128 HRS262128 IBO262128 ILK262128 IVG262128 JFC262128 JOY262128 JYU262128 KIQ262128 KSM262128 LCI262128 LME262128 LWA262128 MFW262128 MPS262128 MZO262128 NJK262128 NTG262128 ODC262128 OMY262128 OWU262128 PGQ262128 PQM262128 QAI262128 QKE262128 QUA262128 RDW262128 RNS262128 RXO262128 SHK262128 SRG262128 TBC262128 TKY262128 TUU262128 UEQ262128 UOM262128 UYI262128 VIE262128 VSA262128 WBW262128 WLS262128 WVO262128 K327664 JC327664 SY327664 ACU327664 AMQ327664 AWM327664 BGI327664 BQE327664 CAA327664 CJW327664 CTS327664 DDO327664 DNK327664 DXG327664 EHC327664 EQY327664 FAU327664 FKQ327664 FUM327664 GEI327664 GOE327664 GYA327664 HHW327664 HRS327664 IBO327664 ILK327664 IVG327664 JFC327664 JOY327664 JYU327664 KIQ327664 KSM327664 LCI327664 LME327664 LWA327664 MFW327664 MPS327664 MZO327664 NJK327664 NTG327664 ODC327664 OMY327664 OWU327664 PGQ327664 PQM327664 QAI327664 QKE327664 QUA327664 RDW327664 RNS327664 RXO327664 SHK327664 SRG327664 TBC327664 TKY327664 TUU327664 UEQ327664 UOM327664 UYI327664 VIE327664 VSA327664 WBW327664 WLS327664 WVO327664 K393200 JC393200 SY393200 ACU393200 AMQ393200 AWM393200 BGI393200 BQE393200 CAA393200 CJW393200 CTS393200 DDO393200 DNK393200 DXG393200 EHC393200 EQY393200 FAU393200 FKQ393200 FUM393200 GEI393200 GOE393200 GYA393200 HHW393200 HRS393200 IBO393200 ILK393200 IVG393200 JFC393200 JOY393200 JYU393200 KIQ393200 KSM393200 LCI393200 LME393200 LWA393200 MFW393200 MPS393200 MZO393200 NJK393200 NTG393200 ODC393200 OMY393200 OWU393200 PGQ393200 PQM393200 QAI393200 QKE393200 QUA393200 RDW393200 RNS393200 RXO393200 SHK393200 SRG393200 TBC393200 TKY393200 TUU393200 UEQ393200 UOM393200 UYI393200 VIE393200 VSA393200 WBW393200 WLS393200 WVO393200 K458736 JC458736 SY458736 ACU458736 AMQ458736 AWM458736 BGI458736 BQE458736 CAA458736 CJW458736 CTS458736 DDO458736 DNK458736 DXG458736 EHC458736 EQY458736 FAU458736 FKQ458736 FUM458736 GEI458736 GOE458736 GYA458736 HHW458736 HRS458736 IBO458736 ILK458736 IVG458736 JFC458736 JOY458736 JYU458736 KIQ458736 KSM458736 LCI458736 LME458736 LWA458736 MFW458736 MPS458736 MZO458736 NJK458736 NTG458736 ODC458736 OMY458736 OWU458736 PGQ458736 PQM458736 QAI458736 QKE458736 QUA458736 RDW458736 RNS458736 RXO458736 SHK458736 SRG458736 TBC458736 TKY458736 TUU458736 UEQ458736 UOM458736 UYI458736 VIE458736 VSA458736 WBW458736 WLS458736 WVO458736 K524272 JC524272 SY524272 ACU524272 AMQ524272 AWM524272 BGI524272 BQE524272 CAA524272 CJW524272 CTS524272 DDO524272 DNK524272 DXG524272 EHC524272 EQY524272 FAU524272 FKQ524272 FUM524272 GEI524272 GOE524272 GYA524272 HHW524272 HRS524272 IBO524272 ILK524272 IVG524272 JFC524272 JOY524272 JYU524272 KIQ524272 KSM524272 LCI524272 LME524272 LWA524272 MFW524272 MPS524272 MZO524272 NJK524272 NTG524272 ODC524272 OMY524272 OWU524272 PGQ524272 PQM524272 QAI524272 QKE524272 QUA524272 RDW524272 RNS524272 RXO524272 SHK524272 SRG524272 TBC524272 TKY524272 TUU524272 UEQ524272 UOM524272 UYI524272 VIE524272 VSA524272 WBW524272 WLS524272 WVO524272 K589808 JC589808 SY589808 ACU589808 AMQ589808 AWM589808 BGI589808 BQE589808 CAA589808 CJW589808 CTS589808 DDO589808 DNK589808 DXG589808 EHC589808 EQY589808 FAU589808 FKQ589808 FUM589808 GEI589808 GOE589808 GYA589808 HHW589808 HRS589808 IBO589808 ILK589808 IVG589808 JFC589808 JOY589808 JYU589808 KIQ589808 KSM589808 LCI589808 LME589808 LWA589808 MFW589808 MPS589808 MZO589808 NJK589808 NTG589808 ODC589808 OMY589808 OWU589808 PGQ589808 PQM589808 QAI589808 QKE589808 QUA589808 RDW589808 RNS589808 RXO589808 SHK589808 SRG589808 TBC589808 TKY589808 TUU589808 UEQ589808 UOM589808 UYI589808 VIE589808 VSA589808 WBW589808 WLS589808 WVO589808 K655344 JC655344 SY655344 ACU655344 AMQ655344 AWM655344 BGI655344 BQE655344 CAA655344 CJW655344 CTS655344 DDO655344 DNK655344 DXG655344 EHC655344 EQY655344 FAU655344 FKQ655344 FUM655344 GEI655344 GOE655344 GYA655344 HHW655344 HRS655344 IBO655344 ILK655344 IVG655344 JFC655344 JOY655344 JYU655344 KIQ655344 KSM655344 LCI655344 LME655344 LWA655344 MFW655344 MPS655344 MZO655344 NJK655344 NTG655344 ODC655344 OMY655344 OWU655344 PGQ655344 PQM655344 QAI655344 QKE655344 QUA655344 RDW655344 RNS655344 RXO655344 SHK655344 SRG655344 TBC655344 TKY655344 TUU655344 UEQ655344 UOM655344 UYI655344 VIE655344 VSA655344 WBW655344 WLS655344 WVO655344 K720880 JC720880 SY720880 ACU720880 AMQ720880 AWM720880 BGI720880 BQE720880 CAA720880 CJW720880 CTS720880 DDO720880 DNK720880 DXG720880 EHC720880 EQY720880 FAU720880 FKQ720880 FUM720880 GEI720880 GOE720880 GYA720880 HHW720880 HRS720880 IBO720880 ILK720880 IVG720880 JFC720880 JOY720880 JYU720880 KIQ720880 KSM720880 LCI720880 LME720880 LWA720880 MFW720880 MPS720880 MZO720880 NJK720880 NTG720880 ODC720880 OMY720880 OWU720880 PGQ720880 PQM720880 QAI720880 QKE720880 QUA720880 RDW720880 RNS720880 RXO720880 SHK720880 SRG720880 TBC720880 TKY720880 TUU720880 UEQ720880 UOM720880 UYI720880 VIE720880 VSA720880 WBW720880 WLS720880 WVO720880 K786416 JC786416 SY786416 ACU786416 AMQ786416 AWM786416 BGI786416 BQE786416 CAA786416 CJW786416 CTS786416 DDO786416 DNK786416 DXG786416 EHC786416 EQY786416 FAU786416 FKQ786416 FUM786416 GEI786416 GOE786416 GYA786416 HHW786416 HRS786416 IBO786416 ILK786416 IVG786416 JFC786416 JOY786416 JYU786416 KIQ786416 KSM786416 LCI786416 LME786416 LWA786416 MFW786416 MPS786416 MZO786416 NJK786416 NTG786416 ODC786416 OMY786416 OWU786416 PGQ786416 PQM786416 QAI786416 QKE786416 QUA786416 RDW786416 RNS786416 RXO786416 SHK786416 SRG786416 TBC786416 TKY786416 TUU786416 UEQ786416 UOM786416 UYI786416 VIE786416 VSA786416 WBW786416 WLS786416 WVO786416 K851952 JC851952 SY851952 ACU851952 AMQ851952 AWM851952 BGI851952 BQE851952 CAA851952 CJW851952 CTS851952 DDO851952 DNK851952 DXG851952 EHC851952 EQY851952 FAU851952 FKQ851952 FUM851952 GEI851952 GOE851952 GYA851952 HHW851952 HRS851952 IBO851952 ILK851952 IVG851952 JFC851952 JOY851952 JYU851952 KIQ851952 KSM851952 LCI851952 LME851952 LWA851952 MFW851952 MPS851952 MZO851952 NJK851952 NTG851952 ODC851952 OMY851952 OWU851952 PGQ851952 PQM851952 QAI851952 QKE851952 QUA851952 RDW851952 RNS851952 RXO851952 SHK851952 SRG851952 TBC851952 TKY851952 TUU851952 UEQ851952 UOM851952 UYI851952 VIE851952 VSA851952 WBW851952 WLS851952 WVO851952 K917488 JC917488 SY917488 ACU917488 AMQ917488 AWM917488 BGI917488 BQE917488 CAA917488 CJW917488 CTS917488 DDO917488 DNK917488 DXG917488 EHC917488 EQY917488 FAU917488 FKQ917488 FUM917488 GEI917488 GOE917488 GYA917488 HHW917488 HRS917488 IBO917488 ILK917488 IVG917488 JFC917488 JOY917488 JYU917488 KIQ917488 KSM917488 LCI917488 LME917488 LWA917488 MFW917488 MPS917488 MZO917488 NJK917488 NTG917488 ODC917488 OMY917488 OWU917488 PGQ917488 PQM917488 QAI917488 QKE917488 QUA917488 RDW917488 RNS917488 RXO917488 SHK917488 SRG917488 TBC917488 TKY917488 TUU917488 UEQ917488 UOM917488 UYI917488 VIE917488 VSA917488 WBW917488 WLS917488 WVO917488 K983024 JC983024 SY983024 ACU983024 AMQ983024 AWM983024 BGI983024 BQE983024 CAA983024 CJW983024 CTS983024 DDO983024 DNK983024 DXG983024 EHC983024 EQY983024 FAU983024 FKQ983024 FUM983024 GEI983024 GOE983024 GYA983024 HHW983024 HRS983024 IBO983024 ILK983024 IVG983024 JFC983024 JOY983024 JYU983024 KIQ983024 KSM983024 LCI983024 LME983024 LWA983024 MFW983024 MPS983024 MZO983024 NJK983024 NTG983024 ODC983024 OMY983024 OWU983024 PGQ983024 PQM983024 QAI983024 QKE983024 QUA983024 RDW983024 RNS983024 RXO983024 SHK983024 SRG983024 TBC983024 TKY983024 TUU983024 UEQ983024 UOM983024 UYI983024 VIE983024 VSA983024 WBW983024 WLS983024 WVO983024 T65527:T65528 JL65527:JL65528 TH65527:TH65528 ADD65527:ADD65528 AMZ65527:AMZ65528 AWV65527:AWV65528 BGR65527:BGR65528 BQN65527:BQN65528 CAJ65527:CAJ65528 CKF65527:CKF65528 CUB65527:CUB65528 DDX65527:DDX65528 DNT65527:DNT65528 DXP65527:DXP65528 EHL65527:EHL65528 ERH65527:ERH65528 FBD65527:FBD65528 FKZ65527:FKZ65528 FUV65527:FUV65528 GER65527:GER65528 GON65527:GON65528 GYJ65527:GYJ65528 HIF65527:HIF65528 HSB65527:HSB65528 IBX65527:IBX65528 ILT65527:ILT65528 IVP65527:IVP65528 JFL65527:JFL65528 JPH65527:JPH65528 JZD65527:JZD65528 KIZ65527:KIZ65528 KSV65527:KSV65528 LCR65527:LCR65528 LMN65527:LMN65528 LWJ65527:LWJ65528 MGF65527:MGF65528 MQB65527:MQB65528 MZX65527:MZX65528 NJT65527:NJT65528 NTP65527:NTP65528 ODL65527:ODL65528 ONH65527:ONH65528 OXD65527:OXD65528 PGZ65527:PGZ65528 PQV65527:PQV65528 QAR65527:QAR65528 QKN65527:QKN65528 QUJ65527:QUJ65528 REF65527:REF65528 ROB65527:ROB65528 RXX65527:RXX65528 SHT65527:SHT65528 SRP65527:SRP65528 TBL65527:TBL65528 TLH65527:TLH65528 TVD65527:TVD65528 UEZ65527:UEZ65528 UOV65527:UOV65528 UYR65527:UYR65528 VIN65527:VIN65528 VSJ65527:VSJ65528 WCF65527:WCF65528 WMB65527:WMB65528 WVX65527:WVX65528 T131063:T131064 JL131063:JL131064 TH131063:TH131064 ADD131063:ADD131064 AMZ131063:AMZ131064 AWV131063:AWV131064 BGR131063:BGR131064 BQN131063:BQN131064 CAJ131063:CAJ131064 CKF131063:CKF131064 CUB131063:CUB131064 DDX131063:DDX131064 DNT131063:DNT131064 DXP131063:DXP131064 EHL131063:EHL131064 ERH131063:ERH131064 FBD131063:FBD131064 FKZ131063:FKZ131064 FUV131063:FUV131064 GER131063:GER131064 GON131063:GON131064 GYJ131063:GYJ131064 HIF131063:HIF131064 HSB131063:HSB131064 IBX131063:IBX131064 ILT131063:ILT131064 IVP131063:IVP131064 JFL131063:JFL131064 JPH131063:JPH131064 JZD131063:JZD131064 KIZ131063:KIZ131064 KSV131063:KSV131064 LCR131063:LCR131064 LMN131063:LMN131064 LWJ131063:LWJ131064 MGF131063:MGF131064 MQB131063:MQB131064 MZX131063:MZX131064 NJT131063:NJT131064 NTP131063:NTP131064 ODL131063:ODL131064 ONH131063:ONH131064 OXD131063:OXD131064 PGZ131063:PGZ131064 PQV131063:PQV131064 QAR131063:QAR131064 QKN131063:QKN131064 QUJ131063:QUJ131064 REF131063:REF131064 ROB131063:ROB131064 RXX131063:RXX131064 SHT131063:SHT131064 SRP131063:SRP131064 TBL131063:TBL131064 TLH131063:TLH131064 TVD131063:TVD131064 UEZ131063:UEZ131064 UOV131063:UOV131064 UYR131063:UYR131064 VIN131063:VIN131064 VSJ131063:VSJ131064 WCF131063:WCF131064 WMB131063:WMB131064 WVX131063:WVX131064 T196599:T196600 JL196599:JL196600 TH196599:TH196600 ADD196599:ADD196600 AMZ196599:AMZ196600 AWV196599:AWV196600 BGR196599:BGR196600 BQN196599:BQN196600 CAJ196599:CAJ196600 CKF196599:CKF196600 CUB196599:CUB196600 DDX196599:DDX196600 DNT196599:DNT196600 DXP196599:DXP196600 EHL196599:EHL196600 ERH196599:ERH196600 FBD196599:FBD196600 FKZ196599:FKZ196600 FUV196599:FUV196600 GER196599:GER196600 GON196599:GON196600 GYJ196599:GYJ196600 HIF196599:HIF196600 HSB196599:HSB196600 IBX196599:IBX196600 ILT196599:ILT196600 IVP196599:IVP196600 JFL196599:JFL196600 JPH196599:JPH196600 JZD196599:JZD196600 KIZ196599:KIZ196600 KSV196599:KSV196600 LCR196599:LCR196600 LMN196599:LMN196600 LWJ196599:LWJ196600 MGF196599:MGF196600 MQB196599:MQB196600 MZX196599:MZX196600 NJT196599:NJT196600 NTP196599:NTP196600 ODL196599:ODL196600 ONH196599:ONH196600 OXD196599:OXD196600 PGZ196599:PGZ196600 PQV196599:PQV196600 QAR196599:QAR196600 QKN196599:QKN196600 QUJ196599:QUJ196600 REF196599:REF196600 ROB196599:ROB196600 RXX196599:RXX196600 SHT196599:SHT196600 SRP196599:SRP196600 TBL196599:TBL196600 TLH196599:TLH196600 TVD196599:TVD196600 UEZ196599:UEZ196600 UOV196599:UOV196600 UYR196599:UYR196600 VIN196599:VIN196600 VSJ196599:VSJ196600 WCF196599:WCF196600 WMB196599:WMB196600 WVX196599:WVX196600 T262135:T262136 JL262135:JL262136 TH262135:TH262136 ADD262135:ADD262136 AMZ262135:AMZ262136 AWV262135:AWV262136 BGR262135:BGR262136 BQN262135:BQN262136 CAJ262135:CAJ262136 CKF262135:CKF262136 CUB262135:CUB262136 DDX262135:DDX262136 DNT262135:DNT262136 DXP262135:DXP262136 EHL262135:EHL262136 ERH262135:ERH262136 FBD262135:FBD262136 FKZ262135:FKZ262136 FUV262135:FUV262136 GER262135:GER262136 GON262135:GON262136 GYJ262135:GYJ262136 HIF262135:HIF262136 HSB262135:HSB262136 IBX262135:IBX262136 ILT262135:ILT262136 IVP262135:IVP262136 JFL262135:JFL262136 JPH262135:JPH262136 JZD262135:JZD262136 KIZ262135:KIZ262136 KSV262135:KSV262136 LCR262135:LCR262136 LMN262135:LMN262136 LWJ262135:LWJ262136 MGF262135:MGF262136 MQB262135:MQB262136 MZX262135:MZX262136 NJT262135:NJT262136 NTP262135:NTP262136 ODL262135:ODL262136 ONH262135:ONH262136 OXD262135:OXD262136 PGZ262135:PGZ262136 PQV262135:PQV262136 QAR262135:QAR262136 QKN262135:QKN262136 QUJ262135:QUJ262136 REF262135:REF262136 ROB262135:ROB262136 RXX262135:RXX262136 SHT262135:SHT262136 SRP262135:SRP262136 TBL262135:TBL262136 TLH262135:TLH262136 TVD262135:TVD262136 UEZ262135:UEZ262136 UOV262135:UOV262136 UYR262135:UYR262136 VIN262135:VIN262136 VSJ262135:VSJ262136 WCF262135:WCF262136 WMB262135:WMB262136 WVX262135:WVX262136 T327671:T327672 JL327671:JL327672 TH327671:TH327672 ADD327671:ADD327672 AMZ327671:AMZ327672 AWV327671:AWV327672 BGR327671:BGR327672 BQN327671:BQN327672 CAJ327671:CAJ327672 CKF327671:CKF327672 CUB327671:CUB327672 DDX327671:DDX327672 DNT327671:DNT327672 DXP327671:DXP327672 EHL327671:EHL327672 ERH327671:ERH327672 FBD327671:FBD327672 FKZ327671:FKZ327672 FUV327671:FUV327672 GER327671:GER327672 GON327671:GON327672 GYJ327671:GYJ327672 HIF327671:HIF327672 HSB327671:HSB327672 IBX327671:IBX327672 ILT327671:ILT327672 IVP327671:IVP327672 JFL327671:JFL327672 JPH327671:JPH327672 JZD327671:JZD327672 KIZ327671:KIZ327672 KSV327671:KSV327672 LCR327671:LCR327672 LMN327671:LMN327672 LWJ327671:LWJ327672 MGF327671:MGF327672 MQB327671:MQB327672 MZX327671:MZX327672 NJT327671:NJT327672 NTP327671:NTP327672 ODL327671:ODL327672 ONH327671:ONH327672 OXD327671:OXD327672 PGZ327671:PGZ327672 PQV327671:PQV327672 QAR327671:QAR327672 QKN327671:QKN327672 QUJ327671:QUJ327672 REF327671:REF327672 ROB327671:ROB327672 RXX327671:RXX327672 SHT327671:SHT327672 SRP327671:SRP327672 TBL327671:TBL327672 TLH327671:TLH327672 TVD327671:TVD327672 UEZ327671:UEZ327672 UOV327671:UOV327672 UYR327671:UYR327672 VIN327671:VIN327672 VSJ327671:VSJ327672 WCF327671:WCF327672 WMB327671:WMB327672 WVX327671:WVX327672 T393207:T393208 JL393207:JL393208 TH393207:TH393208 ADD393207:ADD393208 AMZ393207:AMZ393208 AWV393207:AWV393208 BGR393207:BGR393208 BQN393207:BQN393208 CAJ393207:CAJ393208 CKF393207:CKF393208 CUB393207:CUB393208 DDX393207:DDX393208 DNT393207:DNT393208 DXP393207:DXP393208 EHL393207:EHL393208 ERH393207:ERH393208 FBD393207:FBD393208 FKZ393207:FKZ393208 FUV393207:FUV393208 GER393207:GER393208 GON393207:GON393208 GYJ393207:GYJ393208 HIF393207:HIF393208 HSB393207:HSB393208 IBX393207:IBX393208 ILT393207:ILT393208 IVP393207:IVP393208 JFL393207:JFL393208 JPH393207:JPH393208 JZD393207:JZD393208 KIZ393207:KIZ393208 KSV393207:KSV393208 LCR393207:LCR393208 LMN393207:LMN393208 LWJ393207:LWJ393208 MGF393207:MGF393208 MQB393207:MQB393208 MZX393207:MZX393208 NJT393207:NJT393208 NTP393207:NTP393208 ODL393207:ODL393208 ONH393207:ONH393208 OXD393207:OXD393208 PGZ393207:PGZ393208 PQV393207:PQV393208 QAR393207:QAR393208 QKN393207:QKN393208 QUJ393207:QUJ393208 REF393207:REF393208 ROB393207:ROB393208 RXX393207:RXX393208 SHT393207:SHT393208 SRP393207:SRP393208 TBL393207:TBL393208 TLH393207:TLH393208 TVD393207:TVD393208 UEZ393207:UEZ393208 UOV393207:UOV393208 UYR393207:UYR393208 VIN393207:VIN393208 VSJ393207:VSJ393208 WCF393207:WCF393208 WMB393207:WMB393208 WVX393207:WVX393208 T458743:T458744 JL458743:JL458744 TH458743:TH458744 ADD458743:ADD458744 AMZ458743:AMZ458744 AWV458743:AWV458744 BGR458743:BGR458744 BQN458743:BQN458744 CAJ458743:CAJ458744 CKF458743:CKF458744 CUB458743:CUB458744 DDX458743:DDX458744 DNT458743:DNT458744 DXP458743:DXP458744 EHL458743:EHL458744 ERH458743:ERH458744 FBD458743:FBD458744 FKZ458743:FKZ458744 FUV458743:FUV458744 GER458743:GER458744 GON458743:GON458744 GYJ458743:GYJ458744 HIF458743:HIF458744 HSB458743:HSB458744 IBX458743:IBX458744 ILT458743:ILT458744 IVP458743:IVP458744 JFL458743:JFL458744 JPH458743:JPH458744 JZD458743:JZD458744 KIZ458743:KIZ458744 KSV458743:KSV458744 LCR458743:LCR458744 LMN458743:LMN458744 LWJ458743:LWJ458744 MGF458743:MGF458744 MQB458743:MQB458744 MZX458743:MZX458744 NJT458743:NJT458744 NTP458743:NTP458744 ODL458743:ODL458744 ONH458743:ONH458744 OXD458743:OXD458744 PGZ458743:PGZ458744 PQV458743:PQV458744 QAR458743:QAR458744 QKN458743:QKN458744 QUJ458743:QUJ458744 REF458743:REF458744 ROB458743:ROB458744 RXX458743:RXX458744 SHT458743:SHT458744 SRP458743:SRP458744 TBL458743:TBL458744 TLH458743:TLH458744 TVD458743:TVD458744 UEZ458743:UEZ458744 UOV458743:UOV458744 UYR458743:UYR458744 VIN458743:VIN458744 VSJ458743:VSJ458744 WCF458743:WCF458744 WMB458743:WMB458744 WVX458743:WVX458744 T524279:T524280 JL524279:JL524280 TH524279:TH524280 ADD524279:ADD524280 AMZ524279:AMZ524280 AWV524279:AWV524280 BGR524279:BGR524280 BQN524279:BQN524280 CAJ524279:CAJ524280 CKF524279:CKF524280 CUB524279:CUB524280 DDX524279:DDX524280 DNT524279:DNT524280 DXP524279:DXP524280 EHL524279:EHL524280 ERH524279:ERH524280 FBD524279:FBD524280 FKZ524279:FKZ524280 FUV524279:FUV524280 GER524279:GER524280 GON524279:GON524280 GYJ524279:GYJ524280 HIF524279:HIF524280 HSB524279:HSB524280 IBX524279:IBX524280 ILT524279:ILT524280 IVP524279:IVP524280 JFL524279:JFL524280 JPH524279:JPH524280 JZD524279:JZD524280 KIZ524279:KIZ524280 KSV524279:KSV524280 LCR524279:LCR524280 LMN524279:LMN524280 LWJ524279:LWJ524280 MGF524279:MGF524280 MQB524279:MQB524280 MZX524279:MZX524280 NJT524279:NJT524280 NTP524279:NTP524280 ODL524279:ODL524280 ONH524279:ONH524280 OXD524279:OXD524280 PGZ524279:PGZ524280 PQV524279:PQV524280 QAR524279:QAR524280 QKN524279:QKN524280 QUJ524279:QUJ524280 REF524279:REF524280 ROB524279:ROB524280 RXX524279:RXX524280 SHT524279:SHT524280 SRP524279:SRP524280 TBL524279:TBL524280 TLH524279:TLH524280 TVD524279:TVD524280 UEZ524279:UEZ524280 UOV524279:UOV524280 UYR524279:UYR524280 VIN524279:VIN524280 VSJ524279:VSJ524280 WCF524279:WCF524280 WMB524279:WMB524280 WVX524279:WVX524280 T589815:T589816 JL589815:JL589816 TH589815:TH589816 ADD589815:ADD589816 AMZ589815:AMZ589816 AWV589815:AWV589816 BGR589815:BGR589816 BQN589815:BQN589816 CAJ589815:CAJ589816 CKF589815:CKF589816 CUB589815:CUB589816 DDX589815:DDX589816 DNT589815:DNT589816 DXP589815:DXP589816 EHL589815:EHL589816 ERH589815:ERH589816 FBD589815:FBD589816 FKZ589815:FKZ589816 FUV589815:FUV589816 GER589815:GER589816 GON589815:GON589816 GYJ589815:GYJ589816 HIF589815:HIF589816 HSB589815:HSB589816 IBX589815:IBX589816 ILT589815:ILT589816 IVP589815:IVP589816 JFL589815:JFL589816 JPH589815:JPH589816 JZD589815:JZD589816 KIZ589815:KIZ589816 KSV589815:KSV589816 LCR589815:LCR589816 LMN589815:LMN589816 LWJ589815:LWJ589816 MGF589815:MGF589816 MQB589815:MQB589816 MZX589815:MZX589816 NJT589815:NJT589816 NTP589815:NTP589816 ODL589815:ODL589816 ONH589815:ONH589816 OXD589815:OXD589816 PGZ589815:PGZ589816 PQV589815:PQV589816 QAR589815:QAR589816 QKN589815:QKN589816 QUJ589815:QUJ589816 REF589815:REF589816 ROB589815:ROB589816 RXX589815:RXX589816 SHT589815:SHT589816 SRP589815:SRP589816 TBL589815:TBL589816 TLH589815:TLH589816 TVD589815:TVD589816 UEZ589815:UEZ589816 UOV589815:UOV589816 UYR589815:UYR589816 VIN589815:VIN589816 VSJ589815:VSJ589816 WCF589815:WCF589816 WMB589815:WMB589816 WVX589815:WVX589816 T655351:T655352 JL655351:JL655352 TH655351:TH655352 ADD655351:ADD655352 AMZ655351:AMZ655352 AWV655351:AWV655352 BGR655351:BGR655352 BQN655351:BQN655352 CAJ655351:CAJ655352 CKF655351:CKF655352 CUB655351:CUB655352 DDX655351:DDX655352 DNT655351:DNT655352 DXP655351:DXP655352 EHL655351:EHL655352 ERH655351:ERH655352 FBD655351:FBD655352 FKZ655351:FKZ655352 FUV655351:FUV655352 GER655351:GER655352 GON655351:GON655352 GYJ655351:GYJ655352 HIF655351:HIF655352 HSB655351:HSB655352 IBX655351:IBX655352 ILT655351:ILT655352 IVP655351:IVP655352 JFL655351:JFL655352 JPH655351:JPH655352 JZD655351:JZD655352 KIZ655351:KIZ655352 KSV655351:KSV655352 LCR655351:LCR655352 LMN655351:LMN655352 LWJ655351:LWJ655352 MGF655351:MGF655352 MQB655351:MQB655352 MZX655351:MZX655352 NJT655351:NJT655352 NTP655351:NTP655352 ODL655351:ODL655352 ONH655351:ONH655352 OXD655351:OXD655352 PGZ655351:PGZ655352 PQV655351:PQV655352 QAR655351:QAR655352 QKN655351:QKN655352 QUJ655351:QUJ655352 REF655351:REF655352 ROB655351:ROB655352 RXX655351:RXX655352 SHT655351:SHT655352 SRP655351:SRP655352 TBL655351:TBL655352 TLH655351:TLH655352 TVD655351:TVD655352 UEZ655351:UEZ655352 UOV655351:UOV655352 UYR655351:UYR655352 VIN655351:VIN655352 VSJ655351:VSJ655352 WCF655351:WCF655352 WMB655351:WMB655352 WVX655351:WVX655352 T720887:T720888 JL720887:JL720888 TH720887:TH720888 ADD720887:ADD720888 AMZ720887:AMZ720888 AWV720887:AWV720888 BGR720887:BGR720888 BQN720887:BQN720888 CAJ720887:CAJ720888 CKF720887:CKF720888 CUB720887:CUB720888 DDX720887:DDX720888 DNT720887:DNT720888 DXP720887:DXP720888 EHL720887:EHL720888 ERH720887:ERH720888 FBD720887:FBD720888 FKZ720887:FKZ720888 FUV720887:FUV720888 GER720887:GER720888 GON720887:GON720888 GYJ720887:GYJ720888 HIF720887:HIF720888 HSB720887:HSB720888 IBX720887:IBX720888 ILT720887:ILT720888 IVP720887:IVP720888 JFL720887:JFL720888 JPH720887:JPH720888 JZD720887:JZD720888 KIZ720887:KIZ720888 KSV720887:KSV720888 LCR720887:LCR720888 LMN720887:LMN720888 LWJ720887:LWJ720888 MGF720887:MGF720888 MQB720887:MQB720888 MZX720887:MZX720888 NJT720887:NJT720888 NTP720887:NTP720888 ODL720887:ODL720888 ONH720887:ONH720888 OXD720887:OXD720888 PGZ720887:PGZ720888 PQV720887:PQV720888 QAR720887:QAR720888 QKN720887:QKN720888 QUJ720887:QUJ720888 REF720887:REF720888 ROB720887:ROB720888 RXX720887:RXX720888 SHT720887:SHT720888 SRP720887:SRP720888 TBL720887:TBL720888 TLH720887:TLH720888 TVD720887:TVD720888 UEZ720887:UEZ720888 UOV720887:UOV720888 UYR720887:UYR720888 VIN720887:VIN720888 VSJ720887:VSJ720888 WCF720887:WCF720888 WMB720887:WMB720888 WVX720887:WVX720888 T786423:T786424 JL786423:JL786424 TH786423:TH786424 ADD786423:ADD786424 AMZ786423:AMZ786424 AWV786423:AWV786424 BGR786423:BGR786424 BQN786423:BQN786424 CAJ786423:CAJ786424 CKF786423:CKF786424 CUB786423:CUB786424 DDX786423:DDX786424 DNT786423:DNT786424 DXP786423:DXP786424 EHL786423:EHL786424 ERH786423:ERH786424 FBD786423:FBD786424 FKZ786423:FKZ786424 FUV786423:FUV786424 GER786423:GER786424 GON786423:GON786424 GYJ786423:GYJ786424 HIF786423:HIF786424 HSB786423:HSB786424 IBX786423:IBX786424 ILT786423:ILT786424 IVP786423:IVP786424 JFL786423:JFL786424 JPH786423:JPH786424 JZD786423:JZD786424 KIZ786423:KIZ786424 KSV786423:KSV786424 LCR786423:LCR786424 LMN786423:LMN786424 LWJ786423:LWJ786424 MGF786423:MGF786424 MQB786423:MQB786424 MZX786423:MZX786424 NJT786423:NJT786424 NTP786423:NTP786424 ODL786423:ODL786424 ONH786423:ONH786424 OXD786423:OXD786424 PGZ786423:PGZ786424 PQV786423:PQV786424 QAR786423:QAR786424 QKN786423:QKN786424 QUJ786423:QUJ786424 REF786423:REF786424 ROB786423:ROB786424 RXX786423:RXX786424 SHT786423:SHT786424 SRP786423:SRP786424 TBL786423:TBL786424 TLH786423:TLH786424 TVD786423:TVD786424 UEZ786423:UEZ786424 UOV786423:UOV786424 UYR786423:UYR786424 VIN786423:VIN786424 VSJ786423:VSJ786424 WCF786423:WCF786424 WMB786423:WMB786424 WVX786423:WVX786424 T851959:T851960 JL851959:JL851960 TH851959:TH851960 ADD851959:ADD851960 AMZ851959:AMZ851960 AWV851959:AWV851960 BGR851959:BGR851960 BQN851959:BQN851960 CAJ851959:CAJ851960 CKF851959:CKF851960 CUB851959:CUB851960 DDX851959:DDX851960 DNT851959:DNT851960 DXP851959:DXP851960 EHL851959:EHL851960 ERH851959:ERH851960 FBD851959:FBD851960 FKZ851959:FKZ851960 FUV851959:FUV851960 GER851959:GER851960 GON851959:GON851960 GYJ851959:GYJ851960 HIF851959:HIF851960 HSB851959:HSB851960 IBX851959:IBX851960 ILT851959:ILT851960 IVP851959:IVP851960 JFL851959:JFL851960 JPH851959:JPH851960 JZD851959:JZD851960 KIZ851959:KIZ851960 KSV851959:KSV851960 LCR851959:LCR851960 LMN851959:LMN851960 LWJ851959:LWJ851960 MGF851959:MGF851960 MQB851959:MQB851960 MZX851959:MZX851960 NJT851959:NJT851960 NTP851959:NTP851960 ODL851959:ODL851960 ONH851959:ONH851960 OXD851959:OXD851960 PGZ851959:PGZ851960 PQV851959:PQV851960 QAR851959:QAR851960 QKN851959:QKN851960 QUJ851959:QUJ851960 REF851959:REF851960 ROB851959:ROB851960 RXX851959:RXX851960 SHT851959:SHT851960 SRP851959:SRP851960 TBL851959:TBL851960 TLH851959:TLH851960 TVD851959:TVD851960 UEZ851959:UEZ851960 UOV851959:UOV851960 UYR851959:UYR851960 VIN851959:VIN851960 VSJ851959:VSJ851960 WCF851959:WCF851960 WMB851959:WMB851960 WVX851959:WVX851960 T917495:T917496 JL917495:JL917496 TH917495:TH917496 ADD917495:ADD917496 AMZ917495:AMZ917496 AWV917495:AWV917496 BGR917495:BGR917496 BQN917495:BQN917496 CAJ917495:CAJ917496 CKF917495:CKF917496 CUB917495:CUB917496 DDX917495:DDX917496 DNT917495:DNT917496 DXP917495:DXP917496 EHL917495:EHL917496 ERH917495:ERH917496 FBD917495:FBD917496 FKZ917495:FKZ917496 FUV917495:FUV917496 GER917495:GER917496 GON917495:GON917496 GYJ917495:GYJ917496 HIF917495:HIF917496 HSB917495:HSB917496 IBX917495:IBX917496 ILT917495:ILT917496 IVP917495:IVP917496 JFL917495:JFL917496 JPH917495:JPH917496 JZD917495:JZD917496 KIZ917495:KIZ917496 KSV917495:KSV917496 LCR917495:LCR917496 LMN917495:LMN917496 LWJ917495:LWJ917496 MGF917495:MGF917496 MQB917495:MQB917496 MZX917495:MZX917496 NJT917495:NJT917496 NTP917495:NTP917496 ODL917495:ODL917496 ONH917495:ONH917496 OXD917495:OXD917496 PGZ917495:PGZ917496 PQV917495:PQV917496 QAR917495:QAR917496 QKN917495:QKN917496 QUJ917495:QUJ917496 REF917495:REF917496 ROB917495:ROB917496 RXX917495:RXX917496 SHT917495:SHT917496 SRP917495:SRP917496 TBL917495:TBL917496 TLH917495:TLH917496 TVD917495:TVD917496 UEZ917495:UEZ917496 UOV917495:UOV917496 UYR917495:UYR917496 VIN917495:VIN917496 VSJ917495:VSJ917496 WCF917495:WCF917496 WMB917495:WMB917496 WVX917495:WVX917496 T983031:T983032 JL983031:JL983032 TH983031:TH983032 ADD983031:ADD983032 AMZ983031:AMZ983032 AWV983031:AWV983032 BGR983031:BGR983032 BQN983031:BQN983032 CAJ983031:CAJ983032 CKF983031:CKF983032 CUB983031:CUB983032 DDX983031:DDX983032 DNT983031:DNT983032 DXP983031:DXP983032 EHL983031:EHL983032 ERH983031:ERH983032 FBD983031:FBD983032 FKZ983031:FKZ983032 FUV983031:FUV983032 GER983031:GER983032 GON983031:GON983032 GYJ983031:GYJ983032 HIF983031:HIF983032 HSB983031:HSB983032 IBX983031:IBX983032 ILT983031:ILT983032 IVP983031:IVP983032 JFL983031:JFL983032 JPH983031:JPH983032 JZD983031:JZD983032 KIZ983031:KIZ983032 KSV983031:KSV983032 LCR983031:LCR983032 LMN983031:LMN983032 LWJ983031:LWJ983032 MGF983031:MGF983032 MQB983031:MQB983032 MZX983031:MZX983032 NJT983031:NJT983032 NTP983031:NTP983032 ODL983031:ODL983032 ONH983031:ONH983032 OXD983031:OXD983032 PGZ983031:PGZ983032 PQV983031:PQV983032 QAR983031:QAR983032 QKN983031:QKN983032 QUJ983031:QUJ983032 REF983031:REF983032 ROB983031:ROB983032 RXX983031:RXX983032 SHT983031:SHT983032 SRP983031:SRP983032 TBL983031:TBL983032 TLH983031:TLH983032 TVD983031:TVD983032 UEZ983031:UEZ983032 UOV983031:UOV983032 UYR983031:UYR983032 VIN983031:VIN983032 VSJ983031:VSJ983032 WCF983031:WCF983032 WMB983031:WMB983032 WVX983031:WVX983032 L65521:L65525 JD65521:JD65525 SZ65521:SZ65525 ACV65521:ACV65525 AMR65521:AMR65525 AWN65521:AWN65525 BGJ65521:BGJ65525 BQF65521:BQF65525 CAB65521:CAB65525 CJX65521:CJX65525 CTT65521:CTT65525 DDP65521:DDP65525 DNL65521:DNL65525 DXH65521:DXH65525 EHD65521:EHD65525 EQZ65521:EQZ65525 FAV65521:FAV65525 FKR65521:FKR65525 FUN65521:FUN65525 GEJ65521:GEJ65525 GOF65521:GOF65525 GYB65521:GYB65525 HHX65521:HHX65525 HRT65521:HRT65525 IBP65521:IBP65525 ILL65521:ILL65525 IVH65521:IVH65525 JFD65521:JFD65525 JOZ65521:JOZ65525 JYV65521:JYV65525 KIR65521:KIR65525 KSN65521:KSN65525 LCJ65521:LCJ65525 LMF65521:LMF65525 LWB65521:LWB65525 MFX65521:MFX65525 MPT65521:MPT65525 MZP65521:MZP65525 NJL65521:NJL65525 NTH65521:NTH65525 ODD65521:ODD65525 OMZ65521:OMZ65525 OWV65521:OWV65525 PGR65521:PGR65525 PQN65521:PQN65525 QAJ65521:QAJ65525 QKF65521:QKF65525 QUB65521:QUB65525 RDX65521:RDX65525 RNT65521:RNT65525 RXP65521:RXP65525 SHL65521:SHL65525 SRH65521:SRH65525 TBD65521:TBD65525 TKZ65521:TKZ65525 TUV65521:TUV65525 UER65521:UER65525 UON65521:UON65525 UYJ65521:UYJ65525 VIF65521:VIF65525 VSB65521:VSB65525 WBX65521:WBX65525 WLT65521:WLT65525 WVP65521:WVP65525 L131057:L131061 JD131057:JD131061 SZ131057:SZ131061 ACV131057:ACV131061 AMR131057:AMR131061 AWN131057:AWN131061 BGJ131057:BGJ131061 BQF131057:BQF131061 CAB131057:CAB131061 CJX131057:CJX131061 CTT131057:CTT131061 DDP131057:DDP131061 DNL131057:DNL131061 DXH131057:DXH131061 EHD131057:EHD131061 EQZ131057:EQZ131061 FAV131057:FAV131061 FKR131057:FKR131061 FUN131057:FUN131061 GEJ131057:GEJ131061 GOF131057:GOF131061 GYB131057:GYB131061 HHX131057:HHX131061 HRT131057:HRT131061 IBP131057:IBP131061 ILL131057:ILL131061 IVH131057:IVH131061 JFD131057:JFD131061 JOZ131057:JOZ131061 JYV131057:JYV131061 KIR131057:KIR131061 KSN131057:KSN131061 LCJ131057:LCJ131061 LMF131057:LMF131061 LWB131057:LWB131061 MFX131057:MFX131061 MPT131057:MPT131061 MZP131057:MZP131061 NJL131057:NJL131061 NTH131057:NTH131061 ODD131057:ODD131061 OMZ131057:OMZ131061 OWV131057:OWV131061 PGR131057:PGR131061 PQN131057:PQN131061 QAJ131057:QAJ131061 QKF131057:QKF131061 QUB131057:QUB131061 RDX131057:RDX131061 RNT131057:RNT131061 RXP131057:RXP131061 SHL131057:SHL131061 SRH131057:SRH131061 TBD131057:TBD131061 TKZ131057:TKZ131061 TUV131057:TUV131061 UER131057:UER131061 UON131057:UON131061 UYJ131057:UYJ131061 VIF131057:VIF131061 VSB131057:VSB131061 WBX131057:WBX131061 WLT131057:WLT131061 WVP131057:WVP131061 L196593:L196597 JD196593:JD196597 SZ196593:SZ196597 ACV196593:ACV196597 AMR196593:AMR196597 AWN196593:AWN196597 BGJ196593:BGJ196597 BQF196593:BQF196597 CAB196593:CAB196597 CJX196593:CJX196597 CTT196593:CTT196597 DDP196593:DDP196597 DNL196593:DNL196597 DXH196593:DXH196597 EHD196593:EHD196597 EQZ196593:EQZ196597 FAV196593:FAV196597 FKR196593:FKR196597 FUN196593:FUN196597 GEJ196593:GEJ196597 GOF196593:GOF196597 GYB196593:GYB196597 HHX196593:HHX196597 HRT196593:HRT196597 IBP196593:IBP196597 ILL196593:ILL196597 IVH196593:IVH196597 JFD196593:JFD196597 JOZ196593:JOZ196597 JYV196593:JYV196597 KIR196593:KIR196597 KSN196593:KSN196597 LCJ196593:LCJ196597 LMF196593:LMF196597 LWB196593:LWB196597 MFX196593:MFX196597 MPT196593:MPT196597 MZP196593:MZP196597 NJL196593:NJL196597 NTH196593:NTH196597 ODD196593:ODD196597 OMZ196593:OMZ196597 OWV196593:OWV196597 PGR196593:PGR196597 PQN196593:PQN196597 QAJ196593:QAJ196597 QKF196593:QKF196597 QUB196593:QUB196597 RDX196593:RDX196597 RNT196593:RNT196597 RXP196593:RXP196597 SHL196593:SHL196597 SRH196593:SRH196597 TBD196593:TBD196597 TKZ196593:TKZ196597 TUV196593:TUV196597 UER196593:UER196597 UON196593:UON196597 UYJ196593:UYJ196597 VIF196593:VIF196597 VSB196593:VSB196597 WBX196593:WBX196597 WLT196593:WLT196597 WVP196593:WVP196597 L262129:L262133 JD262129:JD262133 SZ262129:SZ262133 ACV262129:ACV262133 AMR262129:AMR262133 AWN262129:AWN262133 BGJ262129:BGJ262133 BQF262129:BQF262133 CAB262129:CAB262133 CJX262129:CJX262133 CTT262129:CTT262133 DDP262129:DDP262133 DNL262129:DNL262133 DXH262129:DXH262133 EHD262129:EHD262133 EQZ262129:EQZ262133 FAV262129:FAV262133 FKR262129:FKR262133 FUN262129:FUN262133 GEJ262129:GEJ262133 GOF262129:GOF262133 GYB262129:GYB262133 HHX262129:HHX262133 HRT262129:HRT262133 IBP262129:IBP262133 ILL262129:ILL262133 IVH262129:IVH262133 JFD262129:JFD262133 JOZ262129:JOZ262133 JYV262129:JYV262133 KIR262129:KIR262133 KSN262129:KSN262133 LCJ262129:LCJ262133 LMF262129:LMF262133 LWB262129:LWB262133 MFX262129:MFX262133 MPT262129:MPT262133 MZP262129:MZP262133 NJL262129:NJL262133 NTH262129:NTH262133 ODD262129:ODD262133 OMZ262129:OMZ262133 OWV262129:OWV262133 PGR262129:PGR262133 PQN262129:PQN262133 QAJ262129:QAJ262133 QKF262129:QKF262133 QUB262129:QUB262133 RDX262129:RDX262133 RNT262129:RNT262133 RXP262129:RXP262133 SHL262129:SHL262133 SRH262129:SRH262133 TBD262129:TBD262133 TKZ262129:TKZ262133 TUV262129:TUV262133 UER262129:UER262133 UON262129:UON262133 UYJ262129:UYJ262133 VIF262129:VIF262133 VSB262129:VSB262133 WBX262129:WBX262133 WLT262129:WLT262133 WVP262129:WVP262133 L327665:L327669 JD327665:JD327669 SZ327665:SZ327669 ACV327665:ACV327669 AMR327665:AMR327669 AWN327665:AWN327669 BGJ327665:BGJ327669 BQF327665:BQF327669 CAB327665:CAB327669 CJX327665:CJX327669 CTT327665:CTT327669 DDP327665:DDP327669 DNL327665:DNL327669 DXH327665:DXH327669 EHD327665:EHD327669 EQZ327665:EQZ327669 FAV327665:FAV327669 FKR327665:FKR327669 FUN327665:FUN327669 GEJ327665:GEJ327669 GOF327665:GOF327669 GYB327665:GYB327669 HHX327665:HHX327669 HRT327665:HRT327669 IBP327665:IBP327669 ILL327665:ILL327669 IVH327665:IVH327669 JFD327665:JFD327669 JOZ327665:JOZ327669 JYV327665:JYV327669 KIR327665:KIR327669 KSN327665:KSN327669 LCJ327665:LCJ327669 LMF327665:LMF327669 LWB327665:LWB327669 MFX327665:MFX327669 MPT327665:MPT327669 MZP327665:MZP327669 NJL327665:NJL327669 NTH327665:NTH327669 ODD327665:ODD327669 OMZ327665:OMZ327669 OWV327665:OWV327669 PGR327665:PGR327669 PQN327665:PQN327669 QAJ327665:QAJ327669 QKF327665:QKF327669 QUB327665:QUB327669 RDX327665:RDX327669 RNT327665:RNT327669 RXP327665:RXP327669 SHL327665:SHL327669 SRH327665:SRH327669 TBD327665:TBD327669 TKZ327665:TKZ327669 TUV327665:TUV327669 UER327665:UER327669 UON327665:UON327669 UYJ327665:UYJ327669 VIF327665:VIF327669 VSB327665:VSB327669 WBX327665:WBX327669 WLT327665:WLT327669 WVP327665:WVP327669 L393201:L393205 JD393201:JD393205 SZ393201:SZ393205 ACV393201:ACV393205 AMR393201:AMR393205 AWN393201:AWN393205 BGJ393201:BGJ393205 BQF393201:BQF393205 CAB393201:CAB393205 CJX393201:CJX393205 CTT393201:CTT393205 DDP393201:DDP393205 DNL393201:DNL393205 DXH393201:DXH393205 EHD393201:EHD393205 EQZ393201:EQZ393205 FAV393201:FAV393205 FKR393201:FKR393205 FUN393201:FUN393205 GEJ393201:GEJ393205 GOF393201:GOF393205 GYB393201:GYB393205 HHX393201:HHX393205 HRT393201:HRT393205 IBP393201:IBP393205 ILL393201:ILL393205 IVH393201:IVH393205 JFD393201:JFD393205 JOZ393201:JOZ393205 JYV393201:JYV393205 KIR393201:KIR393205 KSN393201:KSN393205 LCJ393201:LCJ393205 LMF393201:LMF393205 LWB393201:LWB393205 MFX393201:MFX393205 MPT393201:MPT393205 MZP393201:MZP393205 NJL393201:NJL393205 NTH393201:NTH393205 ODD393201:ODD393205 OMZ393201:OMZ393205 OWV393201:OWV393205 PGR393201:PGR393205 PQN393201:PQN393205 QAJ393201:QAJ393205 QKF393201:QKF393205 QUB393201:QUB393205 RDX393201:RDX393205 RNT393201:RNT393205 RXP393201:RXP393205 SHL393201:SHL393205 SRH393201:SRH393205 TBD393201:TBD393205 TKZ393201:TKZ393205 TUV393201:TUV393205 UER393201:UER393205 UON393201:UON393205 UYJ393201:UYJ393205 VIF393201:VIF393205 VSB393201:VSB393205 WBX393201:WBX393205 WLT393201:WLT393205 WVP393201:WVP393205 L458737:L458741 JD458737:JD458741 SZ458737:SZ458741 ACV458737:ACV458741 AMR458737:AMR458741 AWN458737:AWN458741 BGJ458737:BGJ458741 BQF458737:BQF458741 CAB458737:CAB458741 CJX458737:CJX458741 CTT458737:CTT458741 DDP458737:DDP458741 DNL458737:DNL458741 DXH458737:DXH458741 EHD458737:EHD458741 EQZ458737:EQZ458741 FAV458737:FAV458741 FKR458737:FKR458741 FUN458737:FUN458741 GEJ458737:GEJ458741 GOF458737:GOF458741 GYB458737:GYB458741 HHX458737:HHX458741 HRT458737:HRT458741 IBP458737:IBP458741 ILL458737:ILL458741 IVH458737:IVH458741 JFD458737:JFD458741 JOZ458737:JOZ458741 JYV458737:JYV458741 KIR458737:KIR458741 KSN458737:KSN458741 LCJ458737:LCJ458741 LMF458737:LMF458741 LWB458737:LWB458741 MFX458737:MFX458741 MPT458737:MPT458741 MZP458737:MZP458741 NJL458737:NJL458741 NTH458737:NTH458741 ODD458737:ODD458741 OMZ458737:OMZ458741 OWV458737:OWV458741 PGR458737:PGR458741 PQN458737:PQN458741 QAJ458737:QAJ458741 QKF458737:QKF458741 QUB458737:QUB458741 RDX458737:RDX458741 RNT458737:RNT458741 RXP458737:RXP458741 SHL458737:SHL458741 SRH458737:SRH458741 TBD458737:TBD458741 TKZ458737:TKZ458741 TUV458737:TUV458741 UER458737:UER458741 UON458737:UON458741 UYJ458737:UYJ458741 VIF458737:VIF458741 VSB458737:VSB458741 WBX458737:WBX458741 WLT458737:WLT458741 WVP458737:WVP458741 L524273:L524277 JD524273:JD524277 SZ524273:SZ524277 ACV524273:ACV524277 AMR524273:AMR524277 AWN524273:AWN524277 BGJ524273:BGJ524277 BQF524273:BQF524277 CAB524273:CAB524277 CJX524273:CJX524277 CTT524273:CTT524277 DDP524273:DDP524277 DNL524273:DNL524277 DXH524273:DXH524277 EHD524273:EHD524277 EQZ524273:EQZ524277 FAV524273:FAV524277 FKR524273:FKR524277 FUN524273:FUN524277 GEJ524273:GEJ524277 GOF524273:GOF524277 GYB524273:GYB524277 HHX524273:HHX524277 HRT524273:HRT524277 IBP524273:IBP524277 ILL524273:ILL524277 IVH524273:IVH524277 JFD524273:JFD524277 JOZ524273:JOZ524277 JYV524273:JYV524277 KIR524273:KIR524277 KSN524273:KSN524277 LCJ524273:LCJ524277 LMF524273:LMF524277 LWB524273:LWB524277 MFX524273:MFX524277 MPT524273:MPT524277 MZP524273:MZP524277 NJL524273:NJL524277 NTH524273:NTH524277 ODD524273:ODD524277 OMZ524273:OMZ524277 OWV524273:OWV524277 PGR524273:PGR524277 PQN524273:PQN524277 QAJ524273:QAJ524277 QKF524273:QKF524277 QUB524273:QUB524277 RDX524273:RDX524277 RNT524273:RNT524277 RXP524273:RXP524277 SHL524273:SHL524277 SRH524273:SRH524277 TBD524273:TBD524277 TKZ524273:TKZ524277 TUV524273:TUV524277 UER524273:UER524277 UON524273:UON524277 UYJ524273:UYJ524277 VIF524273:VIF524277 VSB524273:VSB524277 WBX524273:WBX524277 WLT524273:WLT524277 WVP524273:WVP524277 L589809:L589813 JD589809:JD589813 SZ589809:SZ589813 ACV589809:ACV589813 AMR589809:AMR589813 AWN589809:AWN589813 BGJ589809:BGJ589813 BQF589809:BQF589813 CAB589809:CAB589813 CJX589809:CJX589813 CTT589809:CTT589813 DDP589809:DDP589813 DNL589809:DNL589813 DXH589809:DXH589813 EHD589809:EHD589813 EQZ589809:EQZ589813 FAV589809:FAV589813 FKR589809:FKR589813 FUN589809:FUN589813 GEJ589809:GEJ589813 GOF589809:GOF589813 GYB589809:GYB589813 HHX589809:HHX589813 HRT589809:HRT589813 IBP589809:IBP589813 ILL589809:ILL589813 IVH589809:IVH589813 JFD589809:JFD589813 JOZ589809:JOZ589813 JYV589809:JYV589813 KIR589809:KIR589813 KSN589809:KSN589813 LCJ589809:LCJ589813 LMF589809:LMF589813 LWB589809:LWB589813 MFX589809:MFX589813 MPT589809:MPT589813 MZP589809:MZP589813 NJL589809:NJL589813 NTH589809:NTH589813 ODD589809:ODD589813 OMZ589809:OMZ589813 OWV589809:OWV589813 PGR589809:PGR589813 PQN589809:PQN589813 QAJ589809:QAJ589813 QKF589809:QKF589813 QUB589809:QUB589813 RDX589809:RDX589813 RNT589809:RNT589813 RXP589809:RXP589813 SHL589809:SHL589813 SRH589809:SRH589813 TBD589809:TBD589813 TKZ589809:TKZ589813 TUV589809:TUV589813 UER589809:UER589813 UON589809:UON589813 UYJ589809:UYJ589813 VIF589809:VIF589813 VSB589809:VSB589813 WBX589809:WBX589813 WLT589809:WLT589813 WVP589809:WVP589813 L655345:L655349 JD655345:JD655349 SZ655345:SZ655349 ACV655345:ACV655349 AMR655345:AMR655349 AWN655345:AWN655349 BGJ655345:BGJ655349 BQF655345:BQF655349 CAB655345:CAB655349 CJX655345:CJX655349 CTT655345:CTT655349 DDP655345:DDP655349 DNL655345:DNL655349 DXH655345:DXH655349 EHD655345:EHD655349 EQZ655345:EQZ655349 FAV655345:FAV655349 FKR655345:FKR655349 FUN655345:FUN655349 GEJ655345:GEJ655349 GOF655345:GOF655349 GYB655345:GYB655349 HHX655345:HHX655349 HRT655345:HRT655349 IBP655345:IBP655349 ILL655345:ILL655349 IVH655345:IVH655349 JFD655345:JFD655349 JOZ655345:JOZ655349 JYV655345:JYV655349 KIR655345:KIR655349 KSN655345:KSN655349 LCJ655345:LCJ655349 LMF655345:LMF655349 LWB655345:LWB655349 MFX655345:MFX655349 MPT655345:MPT655349 MZP655345:MZP655349 NJL655345:NJL655349 NTH655345:NTH655349 ODD655345:ODD655349 OMZ655345:OMZ655349 OWV655345:OWV655349 PGR655345:PGR655349 PQN655345:PQN655349 QAJ655345:QAJ655349 QKF655345:QKF655349 QUB655345:QUB655349 RDX655345:RDX655349 RNT655345:RNT655349 RXP655345:RXP655349 SHL655345:SHL655349 SRH655345:SRH655349 TBD655345:TBD655349 TKZ655345:TKZ655349 TUV655345:TUV655349 UER655345:UER655349 UON655345:UON655349 UYJ655345:UYJ655349 VIF655345:VIF655349 VSB655345:VSB655349 WBX655345:WBX655349 WLT655345:WLT655349 WVP655345:WVP655349 L720881:L720885 JD720881:JD720885 SZ720881:SZ720885 ACV720881:ACV720885 AMR720881:AMR720885 AWN720881:AWN720885 BGJ720881:BGJ720885 BQF720881:BQF720885 CAB720881:CAB720885 CJX720881:CJX720885 CTT720881:CTT720885 DDP720881:DDP720885 DNL720881:DNL720885 DXH720881:DXH720885 EHD720881:EHD720885 EQZ720881:EQZ720885 FAV720881:FAV720885 FKR720881:FKR720885 FUN720881:FUN720885 GEJ720881:GEJ720885 GOF720881:GOF720885 GYB720881:GYB720885 HHX720881:HHX720885 HRT720881:HRT720885 IBP720881:IBP720885 ILL720881:ILL720885 IVH720881:IVH720885 JFD720881:JFD720885 JOZ720881:JOZ720885 JYV720881:JYV720885 KIR720881:KIR720885 KSN720881:KSN720885 LCJ720881:LCJ720885 LMF720881:LMF720885 LWB720881:LWB720885 MFX720881:MFX720885 MPT720881:MPT720885 MZP720881:MZP720885 NJL720881:NJL720885 NTH720881:NTH720885 ODD720881:ODD720885 OMZ720881:OMZ720885 OWV720881:OWV720885 PGR720881:PGR720885 PQN720881:PQN720885 QAJ720881:QAJ720885 QKF720881:QKF720885 QUB720881:QUB720885 RDX720881:RDX720885 RNT720881:RNT720885 RXP720881:RXP720885 SHL720881:SHL720885 SRH720881:SRH720885 TBD720881:TBD720885 TKZ720881:TKZ720885 TUV720881:TUV720885 UER720881:UER720885 UON720881:UON720885 UYJ720881:UYJ720885 VIF720881:VIF720885 VSB720881:VSB720885 WBX720881:WBX720885 WLT720881:WLT720885 WVP720881:WVP720885 L786417:L786421 JD786417:JD786421 SZ786417:SZ786421 ACV786417:ACV786421 AMR786417:AMR786421 AWN786417:AWN786421 BGJ786417:BGJ786421 BQF786417:BQF786421 CAB786417:CAB786421 CJX786417:CJX786421 CTT786417:CTT786421 DDP786417:DDP786421 DNL786417:DNL786421 DXH786417:DXH786421 EHD786417:EHD786421 EQZ786417:EQZ786421 FAV786417:FAV786421 FKR786417:FKR786421 FUN786417:FUN786421 GEJ786417:GEJ786421 GOF786417:GOF786421 GYB786417:GYB786421 HHX786417:HHX786421 HRT786417:HRT786421 IBP786417:IBP786421 ILL786417:ILL786421 IVH786417:IVH786421 JFD786417:JFD786421 JOZ786417:JOZ786421 JYV786417:JYV786421 KIR786417:KIR786421 KSN786417:KSN786421 LCJ786417:LCJ786421 LMF786417:LMF786421 LWB786417:LWB786421 MFX786417:MFX786421 MPT786417:MPT786421 MZP786417:MZP786421 NJL786417:NJL786421 NTH786417:NTH786421 ODD786417:ODD786421 OMZ786417:OMZ786421 OWV786417:OWV786421 PGR786417:PGR786421 PQN786417:PQN786421 QAJ786417:QAJ786421 QKF786417:QKF786421 QUB786417:QUB786421 RDX786417:RDX786421 RNT786417:RNT786421 RXP786417:RXP786421 SHL786417:SHL786421 SRH786417:SRH786421 TBD786417:TBD786421 TKZ786417:TKZ786421 TUV786417:TUV786421 UER786417:UER786421 UON786417:UON786421 UYJ786417:UYJ786421 VIF786417:VIF786421 VSB786417:VSB786421 WBX786417:WBX786421 WLT786417:WLT786421 WVP786417:WVP786421 L851953:L851957 JD851953:JD851957 SZ851953:SZ851957 ACV851953:ACV851957 AMR851953:AMR851957 AWN851953:AWN851957 BGJ851953:BGJ851957 BQF851953:BQF851957 CAB851953:CAB851957 CJX851953:CJX851957 CTT851953:CTT851957 DDP851953:DDP851957 DNL851953:DNL851957 DXH851953:DXH851957 EHD851953:EHD851957 EQZ851953:EQZ851957 FAV851953:FAV851957 FKR851953:FKR851957 FUN851953:FUN851957 GEJ851953:GEJ851957 GOF851953:GOF851957 GYB851953:GYB851957 HHX851953:HHX851957 HRT851953:HRT851957 IBP851953:IBP851957 ILL851953:ILL851957 IVH851953:IVH851957 JFD851953:JFD851957 JOZ851953:JOZ851957 JYV851953:JYV851957 KIR851953:KIR851957 KSN851953:KSN851957 LCJ851953:LCJ851957 LMF851953:LMF851957 LWB851953:LWB851957 MFX851953:MFX851957 MPT851953:MPT851957 MZP851953:MZP851957 NJL851953:NJL851957 NTH851953:NTH851957 ODD851953:ODD851957 OMZ851953:OMZ851957 OWV851953:OWV851957 PGR851953:PGR851957 PQN851953:PQN851957 QAJ851953:QAJ851957 QKF851953:QKF851957 QUB851953:QUB851957 RDX851953:RDX851957 RNT851953:RNT851957 RXP851953:RXP851957 SHL851953:SHL851957 SRH851953:SRH851957 TBD851953:TBD851957 TKZ851953:TKZ851957 TUV851953:TUV851957 UER851953:UER851957 UON851953:UON851957 UYJ851953:UYJ851957 VIF851953:VIF851957 VSB851953:VSB851957 WBX851953:WBX851957 WLT851953:WLT851957 WVP851953:WVP851957 L917489:L917493 JD917489:JD917493 SZ917489:SZ917493 ACV917489:ACV917493 AMR917489:AMR917493 AWN917489:AWN917493 BGJ917489:BGJ917493 BQF917489:BQF917493 CAB917489:CAB917493 CJX917489:CJX917493 CTT917489:CTT917493 DDP917489:DDP917493 DNL917489:DNL917493 DXH917489:DXH917493 EHD917489:EHD917493 EQZ917489:EQZ917493 FAV917489:FAV917493 FKR917489:FKR917493 FUN917489:FUN917493 GEJ917489:GEJ917493 GOF917489:GOF917493 GYB917489:GYB917493 HHX917489:HHX917493 HRT917489:HRT917493 IBP917489:IBP917493 ILL917489:ILL917493 IVH917489:IVH917493 JFD917489:JFD917493 JOZ917489:JOZ917493 JYV917489:JYV917493 KIR917489:KIR917493 KSN917489:KSN917493 LCJ917489:LCJ917493 LMF917489:LMF917493 LWB917489:LWB917493 MFX917489:MFX917493 MPT917489:MPT917493 MZP917489:MZP917493 NJL917489:NJL917493 NTH917489:NTH917493 ODD917489:ODD917493 OMZ917489:OMZ917493 OWV917489:OWV917493 PGR917489:PGR917493 PQN917489:PQN917493 QAJ917489:QAJ917493 QKF917489:QKF917493 QUB917489:QUB917493 RDX917489:RDX917493 RNT917489:RNT917493 RXP917489:RXP917493 SHL917489:SHL917493 SRH917489:SRH917493 TBD917489:TBD917493 TKZ917489:TKZ917493 TUV917489:TUV917493 UER917489:UER917493 UON917489:UON917493 UYJ917489:UYJ917493 VIF917489:VIF917493 VSB917489:VSB917493 WBX917489:WBX917493 WLT917489:WLT917493 WVP917489:WVP917493 L983025:L983029 JD983025:JD983029 SZ983025:SZ983029 ACV983025:ACV983029 AMR983025:AMR983029 AWN983025:AWN983029 BGJ983025:BGJ983029 BQF983025:BQF983029 CAB983025:CAB983029 CJX983025:CJX983029 CTT983025:CTT983029 DDP983025:DDP983029 DNL983025:DNL983029 DXH983025:DXH983029 EHD983025:EHD983029 EQZ983025:EQZ983029 FAV983025:FAV983029 FKR983025:FKR983029 FUN983025:FUN983029 GEJ983025:GEJ983029 GOF983025:GOF983029 GYB983025:GYB983029 HHX983025:HHX983029 HRT983025:HRT983029 IBP983025:IBP983029 ILL983025:ILL983029 IVH983025:IVH983029 JFD983025:JFD983029 JOZ983025:JOZ983029 JYV983025:JYV983029 KIR983025:KIR983029 KSN983025:KSN983029 LCJ983025:LCJ983029 LMF983025:LMF983029 LWB983025:LWB983029 MFX983025:MFX983029 MPT983025:MPT983029 MZP983025:MZP983029 NJL983025:NJL983029 NTH983025:NTH983029 ODD983025:ODD983029 OMZ983025:OMZ983029 OWV983025:OWV983029 PGR983025:PGR983029 PQN983025:PQN983029 QAJ983025:QAJ983029 QKF983025:QKF983029 QUB983025:QUB983029 RDX983025:RDX983029 RNT983025:RNT983029 RXP983025:RXP983029 SHL983025:SHL983029 SRH983025:SRH983029 TBD983025:TBD983029 TKZ983025:TKZ983029 TUV983025:TUV983029 UER983025:UER983029 UON983025:UON983029 UYJ983025:UYJ983029 VIF983025:VIF983029 VSB983025:VSB983029 WBX983025:WBX983029 WLT983025:WLT983029 WVP983025:WVP983029 P65524 JH65524 TD65524 ACZ65524 AMV65524 AWR65524 BGN65524 BQJ65524 CAF65524 CKB65524 CTX65524 DDT65524 DNP65524 DXL65524 EHH65524 ERD65524 FAZ65524 FKV65524 FUR65524 GEN65524 GOJ65524 GYF65524 HIB65524 HRX65524 IBT65524 ILP65524 IVL65524 JFH65524 JPD65524 JYZ65524 KIV65524 KSR65524 LCN65524 LMJ65524 LWF65524 MGB65524 MPX65524 MZT65524 NJP65524 NTL65524 ODH65524 OND65524 OWZ65524 PGV65524 PQR65524 QAN65524 QKJ65524 QUF65524 REB65524 RNX65524 RXT65524 SHP65524 SRL65524 TBH65524 TLD65524 TUZ65524 UEV65524 UOR65524 UYN65524 VIJ65524 VSF65524 WCB65524 WLX65524 WVT65524 P131060 JH131060 TD131060 ACZ131060 AMV131060 AWR131060 BGN131060 BQJ131060 CAF131060 CKB131060 CTX131060 DDT131060 DNP131060 DXL131060 EHH131060 ERD131060 FAZ131060 FKV131060 FUR131060 GEN131060 GOJ131060 GYF131060 HIB131060 HRX131060 IBT131060 ILP131060 IVL131060 JFH131060 JPD131060 JYZ131060 KIV131060 KSR131060 LCN131060 LMJ131060 LWF131060 MGB131060 MPX131060 MZT131060 NJP131060 NTL131060 ODH131060 OND131060 OWZ131060 PGV131060 PQR131060 QAN131060 QKJ131060 QUF131060 REB131060 RNX131060 RXT131060 SHP131060 SRL131060 TBH131060 TLD131060 TUZ131060 UEV131060 UOR131060 UYN131060 VIJ131060 VSF131060 WCB131060 WLX131060 WVT131060 P196596 JH196596 TD196596 ACZ196596 AMV196596 AWR196596 BGN196596 BQJ196596 CAF196596 CKB196596 CTX196596 DDT196596 DNP196596 DXL196596 EHH196596 ERD196596 FAZ196596 FKV196596 FUR196596 GEN196596 GOJ196596 GYF196596 HIB196596 HRX196596 IBT196596 ILP196596 IVL196596 JFH196596 JPD196596 JYZ196596 KIV196596 KSR196596 LCN196596 LMJ196596 LWF196596 MGB196596 MPX196596 MZT196596 NJP196596 NTL196596 ODH196596 OND196596 OWZ196596 PGV196596 PQR196596 QAN196596 QKJ196596 QUF196596 REB196596 RNX196596 RXT196596 SHP196596 SRL196596 TBH196596 TLD196596 TUZ196596 UEV196596 UOR196596 UYN196596 VIJ196596 VSF196596 WCB196596 WLX196596 WVT196596 P262132 JH262132 TD262132 ACZ262132 AMV262132 AWR262132 BGN262132 BQJ262132 CAF262132 CKB262132 CTX262132 DDT262132 DNP262132 DXL262132 EHH262132 ERD262132 FAZ262132 FKV262132 FUR262132 GEN262132 GOJ262132 GYF262132 HIB262132 HRX262132 IBT262132 ILP262132 IVL262132 JFH262132 JPD262132 JYZ262132 KIV262132 KSR262132 LCN262132 LMJ262132 LWF262132 MGB262132 MPX262132 MZT262132 NJP262132 NTL262132 ODH262132 OND262132 OWZ262132 PGV262132 PQR262132 QAN262132 QKJ262132 QUF262132 REB262132 RNX262132 RXT262132 SHP262132 SRL262132 TBH262132 TLD262132 TUZ262132 UEV262132 UOR262132 UYN262132 VIJ262132 VSF262132 WCB262132 WLX262132 WVT262132 P327668 JH327668 TD327668 ACZ327668 AMV327668 AWR327668 BGN327668 BQJ327668 CAF327668 CKB327668 CTX327668 DDT327668 DNP327668 DXL327668 EHH327668 ERD327668 FAZ327668 FKV327668 FUR327668 GEN327668 GOJ327668 GYF327668 HIB327668 HRX327668 IBT327668 ILP327668 IVL327668 JFH327668 JPD327668 JYZ327668 KIV327668 KSR327668 LCN327668 LMJ327668 LWF327668 MGB327668 MPX327668 MZT327668 NJP327668 NTL327668 ODH327668 OND327668 OWZ327668 PGV327668 PQR327668 QAN327668 QKJ327668 QUF327668 REB327668 RNX327668 RXT327668 SHP327668 SRL327668 TBH327668 TLD327668 TUZ327668 UEV327668 UOR327668 UYN327668 VIJ327668 VSF327668 WCB327668 WLX327668 WVT327668 P393204 JH393204 TD393204 ACZ393204 AMV393204 AWR393204 BGN393204 BQJ393204 CAF393204 CKB393204 CTX393204 DDT393204 DNP393204 DXL393204 EHH393204 ERD393204 FAZ393204 FKV393204 FUR393204 GEN393204 GOJ393204 GYF393204 HIB393204 HRX393204 IBT393204 ILP393204 IVL393204 JFH393204 JPD393204 JYZ393204 KIV393204 KSR393204 LCN393204 LMJ393204 LWF393204 MGB393204 MPX393204 MZT393204 NJP393204 NTL393204 ODH393204 OND393204 OWZ393204 PGV393204 PQR393204 QAN393204 QKJ393204 QUF393204 REB393204 RNX393204 RXT393204 SHP393204 SRL393204 TBH393204 TLD393204 TUZ393204 UEV393204 UOR393204 UYN393204 VIJ393204 VSF393204 WCB393204 WLX393204 WVT393204 P458740 JH458740 TD458740 ACZ458740 AMV458740 AWR458740 BGN458740 BQJ458740 CAF458740 CKB458740 CTX458740 DDT458740 DNP458740 DXL458740 EHH458740 ERD458740 FAZ458740 FKV458740 FUR458740 GEN458740 GOJ458740 GYF458740 HIB458740 HRX458740 IBT458740 ILP458740 IVL458740 JFH458740 JPD458740 JYZ458740 KIV458740 KSR458740 LCN458740 LMJ458740 LWF458740 MGB458740 MPX458740 MZT458740 NJP458740 NTL458740 ODH458740 OND458740 OWZ458740 PGV458740 PQR458740 QAN458740 QKJ458740 QUF458740 REB458740 RNX458740 RXT458740 SHP458740 SRL458740 TBH458740 TLD458740 TUZ458740 UEV458740 UOR458740 UYN458740 VIJ458740 VSF458740 WCB458740 WLX458740 WVT458740 P524276 JH524276 TD524276 ACZ524276 AMV524276 AWR524276 BGN524276 BQJ524276 CAF524276 CKB524276 CTX524276 DDT524276 DNP524276 DXL524276 EHH524276 ERD524276 FAZ524276 FKV524276 FUR524276 GEN524276 GOJ524276 GYF524276 HIB524276 HRX524276 IBT524276 ILP524276 IVL524276 JFH524276 JPD524276 JYZ524276 KIV524276 KSR524276 LCN524276 LMJ524276 LWF524276 MGB524276 MPX524276 MZT524276 NJP524276 NTL524276 ODH524276 OND524276 OWZ524276 PGV524276 PQR524276 QAN524276 QKJ524276 QUF524276 REB524276 RNX524276 RXT524276 SHP524276 SRL524276 TBH524276 TLD524276 TUZ524276 UEV524276 UOR524276 UYN524276 VIJ524276 VSF524276 WCB524276 WLX524276 WVT524276 P589812 JH589812 TD589812 ACZ589812 AMV589812 AWR589812 BGN589812 BQJ589812 CAF589812 CKB589812 CTX589812 DDT589812 DNP589812 DXL589812 EHH589812 ERD589812 FAZ589812 FKV589812 FUR589812 GEN589812 GOJ589812 GYF589812 HIB589812 HRX589812 IBT589812 ILP589812 IVL589812 JFH589812 JPD589812 JYZ589812 KIV589812 KSR589812 LCN589812 LMJ589812 LWF589812 MGB589812 MPX589812 MZT589812 NJP589812 NTL589812 ODH589812 OND589812 OWZ589812 PGV589812 PQR589812 QAN589812 QKJ589812 QUF589812 REB589812 RNX589812 RXT589812 SHP589812 SRL589812 TBH589812 TLD589812 TUZ589812 UEV589812 UOR589812 UYN589812 VIJ589812 VSF589812 WCB589812 WLX589812 WVT589812 P655348 JH655348 TD655348 ACZ655348 AMV655348 AWR655348 BGN655348 BQJ655348 CAF655348 CKB655348 CTX655348 DDT655348 DNP655348 DXL655348 EHH655348 ERD655348 FAZ655348 FKV655348 FUR655348 GEN655348 GOJ655348 GYF655348 HIB655348 HRX655348 IBT655348 ILP655348 IVL655348 JFH655348 JPD655348 JYZ655348 KIV655348 KSR655348 LCN655348 LMJ655348 LWF655348 MGB655348 MPX655348 MZT655348 NJP655348 NTL655348 ODH655348 OND655348 OWZ655348 PGV655348 PQR655348 QAN655348 QKJ655348 QUF655348 REB655348 RNX655348 RXT655348 SHP655348 SRL655348 TBH655348 TLD655348 TUZ655348 UEV655348 UOR655348 UYN655348 VIJ655348 VSF655348 WCB655348 WLX655348 WVT655348 P720884 JH720884 TD720884 ACZ720884 AMV720884 AWR720884 BGN720884 BQJ720884 CAF720884 CKB720884 CTX720884 DDT720884 DNP720884 DXL720884 EHH720884 ERD720884 FAZ720884 FKV720884 FUR720884 GEN720884 GOJ720884 GYF720884 HIB720884 HRX720884 IBT720884 ILP720884 IVL720884 JFH720884 JPD720884 JYZ720884 KIV720884 KSR720884 LCN720884 LMJ720884 LWF720884 MGB720884 MPX720884 MZT720884 NJP720884 NTL720884 ODH720884 OND720884 OWZ720884 PGV720884 PQR720884 QAN720884 QKJ720884 QUF720884 REB720884 RNX720884 RXT720884 SHP720884 SRL720884 TBH720884 TLD720884 TUZ720884 UEV720884 UOR720884 UYN720884 VIJ720884 VSF720884 WCB720884 WLX720884 WVT720884 P786420 JH786420 TD786420 ACZ786420 AMV786420 AWR786420 BGN786420 BQJ786420 CAF786420 CKB786420 CTX786420 DDT786420 DNP786420 DXL786420 EHH786420 ERD786420 FAZ786420 FKV786420 FUR786420 GEN786420 GOJ786420 GYF786420 HIB786420 HRX786420 IBT786420 ILP786420 IVL786420 JFH786420 JPD786420 JYZ786420 KIV786420 KSR786420 LCN786420 LMJ786420 LWF786420 MGB786420 MPX786420 MZT786420 NJP786420 NTL786420 ODH786420 OND786420 OWZ786420 PGV786420 PQR786420 QAN786420 QKJ786420 QUF786420 REB786420 RNX786420 RXT786420 SHP786420 SRL786420 TBH786420 TLD786420 TUZ786420 UEV786420 UOR786420 UYN786420 VIJ786420 VSF786420 WCB786420 WLX786420 WVT786420 P851956 JH851956 TD851956 ACZ851956 AMV851956 AWR851956 BGN851956 BQJ851956 CAF851956 CKB851956 CTX851956 DDT851956 DNP851956 DXL851956 EHH851956 ERD851956 FAZ851956 FKV851956 FUR851956 GEN851956 GOJ851956 GYF851956 HIB851956 HRX851956 IBT851956 ILP851956 IVL851956 JFH851956 JPD851956 JYZ851956 KIV851956 KSR851956 LCN851956 LMJ851956 LWF851956 MGB851956 MPX851956 MZT851956 NJP851956 NTL851956 ODH851956 OND851956 OWZ851956 PGV851956 PQR851956 QAN851956 QKJ851956 QUF851956 REB851956 RNX851956 RXT851956 SHP851956 SRL851956 TBH851956 TLD851956 TUZ851956 UEV851956 UOR851956 UYN851956 VIJ851956 VSF851956 WCB851956 WLX851956 WVT851956 P917492 JH917492 TD917492 ACZ917492 AMV917492 AWR917492 BGN917492 BQJ917492 CAF917492 CKB917492 CTX917492 DDT917492 DNP917492 DXL917492 EHH917492 ERD917492 FAZ917492 FKV917492 FUR917492 GEN917492 GOJ917492 GYF917492 HIB917492 HRX917492 IBT917492 ILP917492 IVL917492 JFH917492 JPD917492 JYZ917492 KIV917492 KSR917492 LCN917492 LMJ917492 LWF917492 MGB917492 MPX917492 MZT917492 NJP917492 NTL917492 ODH917492 OND917492 OWZ917492 PGV917492 PQR917492 QAN917492 QKJ917492 QUF917492 REB917492 RNX917492 RXT917492 SHP917492 SRL917492 TBH917492 TLD917492 TUZ917492 UEV917492 UOR917492 UYN917492 VIJ917492 VSF917492 WCB917492 WLX917492 WVT917492 P983028 JH983028 TD983028 ACZ983028 AMV983028 AWR983028 BGN983028 BQJ983028 CAF983028 CKB983028 CTX983028 DDT983028 DNP983028 DXL983028 EHH983028 ERD983028 FAZ983028 FKV983028 FUR983028 GEN983028 GOJ983028 GYF983028 HIB983028 HRX983028 IBT983028 ILP983028 IVL983028 JFH983028 JPD983028 JYZ983028 KIV983028 KSR983028 LCN983028 LMJ983028 LWF983028 MGB983028 MPX983028 MZT983028 NJP983028 NTL983028 ODH983028 OND983028 OWZ983028 PGV983028 PQR983028 QAN983028 QKJ983028 QUF983028 REB983028 RNX983028 RXT983028 SHP983028 SRL983028 TBH983028 TLD983028 TUZ983028 UEV983028 UOR983028 UYN983028 VIJ983028 VSF983028 WCB983028 WLX983028 WVT983028 T65524 JL65524 TH65524 ADD65524 AMZ65524 AWV65524 BGR65524 BQN65524 CAJ65524 CKF65524 CUB65524 DDX65524 DNT65524 DXP65524 EHL65524 ERH65524 FBD65524 FKZ65524 FUV65524 GER65524 GON65524 GYJ65524 HIF65524 HSB65524 IBX65524 ILT65524 IVP65524 JFL65524 JPH65524 JZD65524 KIZ65524 KSV65524 LCR65524 LMN65524 LWJ65524 MGF65524 MQB65524 MZX65524 NJT65524 NTP65524 ODL65524 ONH65524 OXD65524 PGZ65524 PQV65524 QAR65524 QKN65524 QUJ65524 REF65524 ROB65524 RXX65524 SHT65524 SRP65524 TBL65524 TLH65524 TVD65524 UEZ65524 UOV65524 UYR65524 VIN65524 VSJ65524 WCF65524 WMB65524 WVX65524 T131060 JL131060 TH131060 ADD131060 AMZ131060 AWV131060 BGR131060 BQN131060 CAJ131060 CKF131060 CUB131060 DDX131060 DNT131060 DXP131060 EHL131060 ERH131060 FBD131060 FKZ131060 FUV131060 GER131060 GON131060 GYJ131060 HIF131060 HSB131060 IBX131060 ILT131060 IVP131060 JFL131060 JPH131060 JZD131060 KIZ131060 KSV131060 LCR131060 LMN131060 LWJ131060 MGF131060 MQB131060 MZX131060 NJT131060 NTP131060 ODL131060 ONH131060 OXD131060 PGZ131060 PQV131060 QAR131060 QKN131060 QUJ131060 REF131060 ROB131060 RXX131060 SHT131060 SRP131060 TBL131060 TLH131060 TVD131060 UEZ131060 UOV131060 UYR131060 VIN131060 VSJ131060 WCF131060 WMB131060 WVX131060 T196596 JL196596 TH196596 ADD196596 AMZ196596 AWV196596 BGR196596 BQN196596 CAJ196596 CKF196596 CUB196596 DDX196596 DNT196596 DXP196596 EHL196596 ERH196596 FBD196596 FKZ196596 FUV196596 GER196596 GON196596 GYJ196596 HIF196596 HSB196596 IBX196596 ILT196596 IVP196596 JFL196596 JPH196596 JZD196596 KIZ196596 KSV196596 LCR196596 LMN196596 LWJ196596 MGF196596 MQB196596 MZX196596 NJT196596 NTP196596 ODL196596 ONH196596 OXD196596 PGZ196596 PQV196596 QAR196596 QKN196596 QUJ196596 REF196596 ROB196596 RXX196596 SHT196596 SRP196596 TBL196596 TLH196596 TVD196596 UEZ196596 UOV196596 UYR196596 VIN196596 VSJ196596 WCF196596 WMB196596 WVX196596 T262132 JL262132 TH262132 ADD262132 AMZ262132 AWV262132 BGR262132 BQN262132 CAJ262132 CKF262132 CUB262132 DDX262132 DNT262132 DXP262132 EHL262132 ERH262132 FBD262132 FKZ262132 FUV262132 GER262132 GON262132 GYJ262132 HIF262132 HSB262132 IBX262132 ILT262132 IVP262132 JFL262132 JPH262132 JZD262132 KIZ262132 KSV262132 LCR262132 LMN262132 LWJ262132 MGF262132 MQB262132 MZX262132 NJT262132 NTP262132 ODL262132 ONH262132 OXD262132 PGZ262132 PQV262132 QAR262132 QKN262132 QUJ262132 REF262132 ROB262132 RXX262132 SHT262132 SRP262132 TBL262132 TLH262132 TVD262132 UEZ262132 UOV262132 UYR262132 VIN262132 VSJ262132 WCF262132 WMB262132 WVX262132 T327668 JL327668 TH327668 ADD327668 AMZ327668 AWV327668 BGR327668 BQN327668 CAJ327668 CKF327668 CUB327668 DDX327668 DNT327668 DXP327668 EHL327668 ERH327668 FBD327668 FKZ327668 FUV327668 GER327668 GON327668 GYJ327668 HIF327668 HSB327668 IBX327668 ILT327668 IVP327668 JFL327668 JPH327668 JZD327668 KIZ327668 KSV327668 LCR327668 LMN327668 LWJ327668 MGF327668 MQB327668 MZX327668 NJT327668 NTP327668 ODL327668 ONH327668 OXD327668 PGZ327668 PQV327668 QAR327668 QKN327668 QUJ327668 REF327668 ROB327668 RXX327668 SHT327668 SRP327668 TBL327668 TLH327668 TVD327668 UEZ327668 UOV327668 UYR327668 VIN327668 VSJ327668 WCF327668 WMB327668 WVX327668 T393204 JL393204 TH393204 ADD393204 AMZ393204 AWV393204 BGR393204 BQN393204 CAJ393204 CKF393204 CUB393204 DDX393204 DNT393204 DXP393204 EHL393204 ERH393204 FBD393204 FKZ393204 FUV393204 GER393204 GON393204 GYJ393204 HIF393204 HSB393204 IBX393204 ILT393204 IVP393204 JFL393204 JPH393204 JZD393204 KIZ393204 KSV393204 LCR393204 LMN393204 LWJ393204 MGF393204 MQB393204 MZX393204 NJT393204 NTP393204 ODL393204 ONH393204 OXD393204 PGZ393204 PQV393204 QAR393204 QKN393204 QUJ393204 REF393204 ROB393204 RXX393204 SHT393204 SRP393204 TBL393204 TLH393204 TVD393204 UEZ393204 UOV393204 UYR393204 VIN393204 VSJ393204 WCF393204 WMB393204 WVX393204 T458740 JL458740 TH458740 ADD458740 AMZ458740 AWV458740 BGR458740 BQN458740 CAJ458740 CKF458740 CUB458740 DDX458740 DNT458740 DXP458740 EHL458740 ERH458740 FBD458740 FKZ458740 FUV458740 GER458740 GON458740 GYJ458740 HIF458740 HSB458740 IBX458740 ILT458740 IVP458740 JFL458740 JPH458740 JZD458740 KIZ458740 KSV458740 LCR458740 LMN458740 LWJ458740 MGF458740 MQB458740 MZX458740 NJT458740 NTP458740 ODL458740 ONH458740 OXD458740 PGZ458740 PQV458740 QAR458740 QKN458740 QUJ458740 REF458740 ROB458740 RXX458740 SHT458740 SRP458740 TBL458740 TLH458740 TVD458740 UEZ458740 UOV458740 UYR458740 VIN458740 VSJ458740 WCF458740 WMB458740 WVX458740 T524276 JL524276 TH524276 ADD524276 AMZ524276 AWV524276 BGR524276 BQN524276 CAJ524276 CKF524276 CUB524276 DDX524276 DNT524276 DXP524276 EHL524276 ERH524276 FBD524276 FKZ524276 FUV524276 GER524276 GON524276 GYJ524276 HIF524276 HSB524276 IBX524276 ILT524276 IVP524276 JFL524276 JPH524276 JZD524276 KIZ524276 KSV524276 LCR524276 LMN524276 LWJ524276 MGF524276 MQB524276 MZX524276 NJT524276 NTP524276 ODL524276 ONH524276 OXD524276 PGZ524276 PQV524276 QAR524276 QKN524276 QUJ524276 REF524276 ROB524276 RXX524276 SHT524276 SRP524276 TBL524276 TLH524276 TVD524276 UEZ524276 UOV524276 UYR524276 VIN524276 VSJ524276 WCF524276 WMB524276 WVX524276 T589812 JL589812 TH589812 ADD589812 AMZ589812 AWV589812 BGR589812 BQN589812 CAJ589812 CKF589812 CUB589812 DDX589812 DNT589812 DXP589812 EHL589812 ERH589812 FBD589812 FKZ589812 FUV589812 GER589812 GON589812 GYJ589812 HIF589812 HSB589812 IBX589812 ILT589812 IVP589812 JFL589812 JPH589812 JZD589812 KIZ589812 KSV589812 LCR589812 LMN589812 LWJ589812 MGF589812 MQB589812 MZX589812 NJT589812 NTP589812 ODL589812 ONH589812 OXD589812 PGZ589812 PQV589812 QAR589812 QKN589812 QUJ589812 REF589812 ROB589812 RXX589812 SHT589812 SRP589812 TBL589812 TLH589812 TVD589812 UEZ589812 UOV589812 UYR589812 VIN589812 VSJ589812 WCF589812 WMB589812 WVX589812 T655348 JL655348 TH655348 ADD655348 AMZ655348 AWV655348 BGR655348 BQN655348 CAJ655348 CKF655348 CUB655348 DDX655348 DNT655348 DXP655348 EHL655348 ERH655348 FBD655348 FKZ655348 FUV655348 GER655348 GON655348 GYJ655348 HIF655348 HSB655348 IBX655348 ILT655348 IVP655348 JFL655348 JPH655348 JZD655348 KIZ655348 KSV655348 LCR655348 LMN655348 LWJ655348 MGF655348 MQB655348 MZX655348 NJT655348 NTP655348 ODL655348 ONH655348 OXD655348 PGZ655348 PQV655348 QAR655348 QKN655348 QUJ655348 REF655348 ROB655348 RXX655348 SHT655348 SRP655348 TBL655348 TLH655348 TVD655348 UEZ655348 UOV655348 UYR655348 VIN655348 VSJ655348 WCF655348 WMB655348 WVX655348 T720884 JL720884 TH720884 ADD720884 AMZ720884 AWV720884 BGR720884 BQN720884 CAJ720884 CKF720884 CUB720884 DDX720884 DNT720884 DXP720884 EHL720884 ERH720884 FBD720884 FKZ720884 FUV720884 GER720884 GON720884 GYJ720884 HIF720884 HSB720884 IBX720884 ILT720884 IVP720884 JFL720884 JPH720884 JZD720884 KIZ720884 KSV720884 LCR720884 LMN720884 LWJ720884 MGF720884 MQB720884 MZX720884 NJT720884 NTP720884 ODL720884 ONH720884 OXD720884 PGZ720884 PQV720884 QAR720884 QKN720884 QUJ720884 REF720884 ROB720884 RXX720884 SHT720884 SRP720884 TBL720884 TLH720884 TVD720884 UEZ720884 UOV720884 UYR720884 VIN720884 VSJ720884 WCF720884 WMB720884 WVX720884 T786420 JL786420 TH786420 ADD786420 AMZ786420 AWV786420 BGR786420 BQN786420 CAJ786420 CKF786420 CUB786420 DDX786420 DNT786420 DXP786420 EHL786420 ERH786420 FBD786420 FKZ786420 FUV786420 GER786420 GON786420 GYJ786420 HIF786420 HSB786420 IBX786420 ILT786420 IVP786420 JFL786420 JPH786420 JZD786420 KIZ786420 KSV786420 LCR786420 LMN786420 LWJ786420 MGF786420 MQB786420 MZX786420 NJT786420 NTP786420 ODL786420 ONH786420 OXD786420 PGZ786420 PQV786420 QAR786420 QKN786420 QUJ786420 REF786420 ROB786420 RXX786420 SHT786420 SRP786420 TBL786420 TLH786420 TVD786420 UEZ786420 UOV786420 UYR786420 VIN786420 VSJ786420 WCF786420 WMB786420 WVX786420 T851956 JL851956 TH851956 ADD851956 AMZ851956 AWV851956 BGR851956 BQN851956 CAJ851956 CKF851956 CUB851956 DDX851956 DNT851956 DXP851956 EHL851956 ERH851956 FBD851956 FKZ851956 FUV851956 GER851956 GON851956 GYJ851956 HIF851956 HSB851956 IBX851956 ILT851956 IVP851956 JFL851956 JPH851956 JZD851956 KIZ851956 KSV851956 LCR851956 LMN851956 LWJ851956 MGF851956 MQB851956 MZX851956 NJT851956 NTP851956 ODL851956 ONH851956 OXD851956 PGZ851956 PQV851956 QAR851956 QKN851956 QUJ851956 REF851956 ROB851956 RXX851956 SHT851956 SRP851956 TBL851956 TLH851956 TVD851956 UEZ851956 UOV851956 UYR851956 VIN851956 VSJ851956 WCF851956 WMB851956 WVX851956 T917492 JL917492 TH917492 ADD917492 AMZ917492 AWV917492 BGR917492 BQN917492 CAJ917492 CKF917492 CUB917492 DDX917492 DNT917492 DXP917492 EHL917492 ERH917492 FBD917492 FKZ917492 FUV917492 GER917492 GON917492 GYJ917492 HIF917492 HSB917492 IBX917492 ILT917492 IVP917492 JFL917492 JPH917492 JZD917492 KIZ917492 KSV917492 LCR917492 LMN917492 LWJ917492 MGF917492 MQB917492 MZX917492 NJT917492 NTP917492 ODL917492 ONH917492 OXD917492 PGZ917492 PQV917492 QAR917492 QKN917492 QUJ917492 REF917492 ROB917492 RXX917492 SHT917492 SRP917492 TBL917492 TLH917492 TVD917492 UEZ917492 UOV917492 UYR917492 VIN917492 VSJ917492 WCF917492 WMB917492 WVX917492 T983028 JL983028 TH983028 ADD983028 AMZ983028 AWV983028 BGR983028 BQN983028 CAJ983028 CKF983028 CUB983028 DDX983028 DNT983028 DXP983028 EHL983028 ERH983028 FBD983028 FKZ983028 FUV983028 GER983028 GON983028 GYJ983028 HIF983028 HSB983028 IBX983028 ILT983028 IVP983028 JFL983028 JPH983028 JZD983028 KIZ983028 KSV983028 LCR983028 LMN983028 LWJ983028 MGF983028 MQB983028 MZX983028 NJT983028 NTP983028 ODL983028 ONH983028 OXD983028 PGZ983028 PQV983028 QAR983028 QKN983028 QUJ983028 REF983028 ROB983028 RXX983028 SHT983028 SRP983028 TBL983028 TLH983028 TVD983028 UEZ983028 UOV983028 UYR983028 VIN983028 VSJ983028 WCF983028 WMB983028 WVX983028 K65526 JC65526 SY65526 ACU65526 AMQ65526 AWM65526 BGI65526 BQE65526 CAA65526 CJW65526 CTS65526 DDO65526 DNK65526 DXG65526 EHC65526 EQY65526 FAU65526 FKQ65526 FUM65526 GEI65526 GOE65526 GYA65526 HHW65526 HRS65526 IBO65526 ILK65526 IVG65526 JFC65526 JOY65526 JYU65526 KIQ65526 KSM65526 LCI65526 LME65526 LWA65526 MFW65526 MPS65526 MZO65526 NJK65526 NTG65526 ODC65526 OMY65526 OWU65526 PGQ65526 PQM65526 QAI65526 QKE65526 QUA65526 RDW65526 RNS65526 RXO65526 SHK65526 SRG65526 TBC65526 TKY65526 TUU65526 UEQ65526 UOM65526 UYI65526 VIE65526 VSA65526 WBW65526 WLS65526 WVO65526 K131062 JC131062 SY131062 ACU131062 AMQ131062 AWM131062 BGI131062 BQE131062 CAA131062 CJW131062 CTS131062 DDO131062 DNK131062 DXG131062 EHC131062 EQY131062 FAU131062 FKQ131062 FUM131062 GEI131062 GOE131062 GYA131062 HHW131062 HRS131062 IBO131062 ILK131062 IVG131062 JFC131062 JOY131062 JYU131062 KIQ131062 KSM131062 LCI131062 LME131062 LWA131062 MFW131062 MPS131062 MZO131062 NJK131062 NTG131062 ODC131062 OMY131062 OWU131062 PGQ131062 PQM131062 QAI131062 QKE131062 QUA131062 RDW131062 RNS131062 RXO131062 SHK131062 SRG131062 TBC131062 TKY131062 TUU131062 UEQ131062 UOM131062 UYI131062 VIE131062 VSA131062 WBW131062 WLS131062 WVO131062 K196598 JC196598 SY196598 ACU196598 AMQ196598 AWM196598 BGI196598 BQE196598 CAA196598 CJW196598 CTS196598 DDO196598 DNK196598 DXG196598 EHC196598 EQY196598 FAU196598 FKQ196598 FUM196598 GEI196598 GOE196598 GYA196598 HHW196598 HRS196598 IBO196598 ILK196598 IVG196598 JFC196598 JOY196598 JYU196598 KIQ196598 KSM196598 LCI196598 LME196598 LWA196598 MFW196598 MPS196598 MZO196598 NJK196598 NTG196598 ODC196598 OMY196598 OWU196598 PGQ196598 PQM196598 QAI196598 QKE196598 QUA196598 RDW196598 RNS196598 RXO196598 SHK196598 SRG196598 TBC196598 TKY196598 TUU196598 UEQ196598 UOM196598 UYI196598 VIE196598 VSA196598 WBW196598 WLS196598 WVO196598 K262134 JC262134 SY262134 ACU262134 AMQ262134 AWM262134 BGI262134 BQE262134 CAA262134 CJW262134 CTS262134 DDO262134 DNK262134 DXG262134 EHC262134 EQY262134 FAU262134 FKQ262134 FUM262134 GEI262134 GOE262134 GYA262134 HHW262134 HRS262134 IBO262134 ILK262134 IVG262134 JFC262134 JOY262134 JYU262134 KIQ262134 KSM262134 LCI262134 LME262134 LWA262134 MFW262134 MPS262134 MZO262134 NJK262134 NTG262134 ODC262134 OMY262134 OWU262134 PGQ262134 PQM262134 QAI262134 QKE262134 QUA262134 RDW262134 RNS262134 RXO262134 SHK262134 SRG262134 TBC262134 TKY262134 TUU262134 UEQ262134 UOM262134 UYI262134 VIE262134 VSA262134 WBW262134 WLS262134 WVO262134 K327670 JC327670 SY327670 ACU327670 AMQ327670 AWM327670 BGI327670 BQE327670 CAA327670 CJW327670 CTS327670 DDO327670 DNK327670 DXG327670 EHC327670 EQY327670 FAU327670 FKQ327670 FUM327670 GEI327670 GOE327670 GYA327670 HHW327670 HRS327670 IBO327670 ILK327670 IVG327670 JFC327670 JOY327670 JYU327670 KIQ327670 KSM327670 LCI327670 LME327670 LWA327670 MFW327670 MPS327670 MZO327670 NJK327670 NTG327670 ODC327670 OMY327670 OWU327670 PGQ327670 PQM327670 QAI327670 QKE327670 QUA327670 RDW327670 RNS327670 RXO327670 SHK327670 SRG327670 TBC327670 TKY327670 TUU327670 UEQ327670 UOM327670 UYI327670 VIE327670 VSA327670 WBW327670 WLS327670 WVO327670 K393206 JC393206 SY393206 ACU393206 AMQ393206 AWM393206 BGI393206 BQE393206 CAA393206 CJW393206 CTS393206 DDO393206 DNK393206 DXG393206 EHC393206 EQY393206 FAU393206 FKQ393206 FUM393206 GEI393206 GOE393206 GYA393206 HHW393206 HRS393206 IBO393206 ILK393206 IVG393206 JFC393206 JOY393206 JYU393206 KIQ393206 KSM393206 LCI393206 LME393206 LWA393206 MFW393206 MPS393206 MZO393206 NJK393206 NTG393206 ODC393206 OMY393206 OWU393206 PGQ393206 PQM393206 QAI393206 QKE393206 QUA393206 RDW393206 RNS393206 RXO393206 SHK393206 SRG393206 TBC393206 TKY393206 TUU393206 UEQ393206 UOM393206 UYI393206 VIE393206 VSA393206 WBW393206 WLS393206 WVO393206 K458742 JC458742 SY458742 ACU458742 AMQ458742 AWM458742 BGI458742 BQE458742 CAA458742 CJW458742 CTS458742 DDO458742 DNK458742 DXG458742 EHC458742 EQY458742 FAU458742 FKQ458742 FUM458742 GEI458742 GOE458742 GYA458742 HHW458742 HRS458742 IBO458742 ILK458742 IVG458742 JFC458742 JOY458742 JYU458742 KIQ458742 KSM458742 LCI458742 LME458742 LWA458742 MFW458742 MPS458742 MZO458742 NJK458742 NTG458742 ODC458742 OMY458742 OWU458742 PGQ458742 PQM458742 QAI458742 QKE458742 QUA458742 RDW458742 RNS458742 RXO458742 SHK458742 SRG458742 TBC458742 TKY458742 TUU458742 UEQ458742 UOM458742 UYI458742 VIE458742 VSA458742 WBW458742 WLS458742 WVO458742 K524278 JC524278 SY524278 ACU524278 AMQ524278 AWM524278 BGI524278 BQE524278 CAA524278 CJW524278 CTS524278 DDO524278 DNK524278 DXG524278 EHC524278 EQY524278 FAU524278 FKQ524278 FUM524278 GEI524278 GOE524278 GYA524278 HHW524278 HRS524278 IBO524278 ILK524278 IVG524278 JFC524278 JOY524278 JYU524278 KIQ524278 KSM524278 LCI524278 LME524278 LWA524278 MFW524278 MPS524278 MZO524278 NJK524278 NTG524278 ODC524278 OMY524278 OWU524278 PGQ524278 PQM524278 QAI524278 QKE524278 QUA524278 RDW524278 RNS524278 RXO524278 SHK524278 SRG524278 TBC524278 TKY524278 TUU524278 UEQ524278 UOM524278 UYI524278 VIE524278 VSA524278 WBW524278 WLS524278 WVO524278 K589814 JC589814 SY589814 ACU589814 AMQ589814 AWM589814 BGI589814 BQE589814 CAA589814 CJW589814 CTS589814 DDO589814 DNK589814 DXG589814 EHC589814 EQY589814 FAU589814 FKQ589814 FUM589814 GEI589814 GOE589814 GYA589814 HHW589814 HRS589814 IBO589814 ILK589814 IVG589814 JFC589814 JOY589814 JYU589814 KIQ589814 KSM589814 LCI589814 LME589814 LWA589814 MFW589814 MPS589814 MZO589814 NJK589814 NTG589814 ODC589814 OMY589814 OWU589814 PGQ589814 PQM589814 QAI589814 QKE589814 QUA589814 RDW589814 RNS589814 RXO589814 SHK589814 SRG589814 TBC589814 TKY589814 TUU589814 UEQ589814 UOM589814 UYI589814 VIE589814 VSA589814 WBW589814 WLS589814 WVO589814 K655350 JC655350 SY655350 ACU655350 AMQ655350 AWM655350 BGI655350 BQE655350 CAA655350 CJW655350 CTS655350 DDO655350 DNK655350 DXG655350 EHC655350 EQY655350 FAU655350 FKQ655350 FUM655350 GEI655350 GOE655350 GYA655350 HHW655350 HRS655350 IBO655350 ILK655350 IVG655350 JFC655350 JOY655350 JYU655350 KIQ655350 KSM655350 LCI655350 LME655350 LWA655350 MFW655350 MPS655350 MZO655350 NJK655350 NTG655350 ODC655350 OMY655350 OWU655350 PGQ655350 PQM655350 QAI655350 QKE655350 QUA655350 RDW655350 RNS655350 RXO655350 SHK655350 SRG655350 TBC655350 TKY655350 TUU655350 UEQ655350 UOM655350 UYI655350 VIE655350 VSA655350 WBW655350 WLS655350 WVO655350 K720886 JC720886 SY720886 ACU720886 AMQ720886 AWM720886 BGI720886 BQE720886 CAA720886 CJW720886 CTS720886 DDO720886 DNK720886 DXG720886 EHC720886 EQY720886 FAU720886 FKQ720886 FUM720886 GEI720886 GOE720886 GYA720886 HHW720886 HRS720886 IBO720886 ILK720886 IVG720886 JFC720886 JOY720886 JYU720886 KIQ720886 KSM720886 LCI720886 LME720886 LWA720886 MFW720886 MPS720886 MZO720886 NJK720886 NTG720886 ODC720886 OMY720886 OWU720886 PGQ720886 PQM720886 QAI720886 QKE720886 QUA720886 RDW720886 RNS720886 RXO720886 SHK720886 SRG720886 TBC720886 TKY720886 TUU720886 UEQ720886 UOM720886 UYI720886 VIE720886 VSA720886 WBW720886 WLS720886 WVO720886 K786422 JC786422 SY786422 ACU786422 AMQ786422 AWM786422 BGI786422 BQE786422 CAA786422 CJW786422 CTS786422 DDO786422 DNK786422 DXG786422 EHC786422 EQY786422 FAU786422 FKQ786422 FUM786422 GEI786422 GOE786422 GYA786422 HHW786422 HRS786422 IBO786422 ILK786422 IVG786422 JFC786422 JOY786422 JYU786422 KIQ786422 KSM786422 LCI786422 LME786422 LWA786422 MFW786422 MPS786422 MZO786422 NJK786422 NTG786422 ODC786422 OMY786422 OWU786422 PGQ786422 PQM786422 QAI786422 QKE786422 QUA786422 RDW786422 RNS786422 RXO786422 SHK786422 SRG786422 TBC786422 TKY786422 TUU786422 UEQ786422 UOM786422 UYI786422 VIE786422 VSA786422 WBW786422 WLS786422 WVO786422 K851958 JC851958 SY851958 ACU851958 AMQ851958 AWM851958 BGI851958 BQE851958 CAA851958 CJW851958 CTS851958 DDO851958 DNK851958 DXG851958 EHC851958 EQY851958 FAU851958 FKQ851958 FUM851958 GEI851958 GOE851958 GYA851958 HHW851958 HRS851958 IBO851958 ILK851958 IVG851958 JFC851958 JOY851958 JYU851958 KIQ851958 KSM851958 LCI851958 LME851958 LWA851958 MFW851958 MPS851958 MZO851958 NJK851958 NTG851958 ODC851958 OMY851958 OWU851958 PGQ851958 PQM851958 QAI851958 QKE851958 QUA851958 RDW851958 RNS851958 RXO851958 SHK851958 SRG851958 TBC851958 TKY851958 TUU851958 UEQ851958 UOM851958 UYI851958 VIE851958 VSA851958 WBW851958 WLS851958 WVO851958 K917494 JC917494 SY917494 ACU917494 AMQ917494 AWM917494 BGI917494 BQE917494 CAA917494 CJW917494 CTS917494 DDO917494 DNK917494 DXG917494 EHC917494 EQY917494 FAU917494 FKQ917494 FUM917494 GEI917494 GOE917494 GYA917494 HHW917494 HRS917494 IBO917494 ILK917494 IVG917494 JFC917494 JOY917494 JYU917494 KIQ917494 KSM917494 LCI917494 LME917494 LWA917494 MFW917494 MPS917494 MZO917494 NJK917494 NTG917494 ODC917494 OMY917494 OWU917494 PGQ917494 PQM917494 QAI917494 QKE917494 QUA917494 RDW917494 RNS917494 RXO917494 SHK917494 SRG917494 TBC917494 TKY917494 TUU917494 UEQ917494 UOM917494 UYI917494 VIE917494 VSA917494 WBW917494 WLS917494 WVO917494 K983030 JC983030 SY983030 ACU983030 AMQ983030 AWM983030 BGI983030 BQE983030 CAA983030 CJW983030 CTS983030 DDO983030 DNK983030 DXG983030 EHC983030 EQY983030 FAU983030 FKQ983030 FUM983030 GEI983030 GOE983030 GYA983030 HHW983030 HRS983030 IBO983030 ILK983030 IVG983030 JFC983030 JOY983030 JYU983030 KIQ983030 KSM983030 LCI983030 LME983030 LWA983030 MFW983030 MPS983030 MZO983030 NJK983030 NTG983030 ODC983030 OMY983030 OWU983030 PGQ983030 PQM983030 QAI983030 QKE983030 QUA983030 RDW983030 RNS983030 RXO983030 SHK983030 SRG983030 TBC983030 TKY983030 TUU983030 UEQ983030 UOM983030 UYI983030 VIE983030 VSA983030 WBW983030 WLS983030 WVO983030 L65527:L65528 JD65527:JD65528 SZ65527:SZ65528 ACV65527:ACV65528 AMR65527:AMR65528 AWN65527:AWN65528 BGJ65527:BGJ65528 BQF65527:BQF65528 CAB65527:CAB65528 CJX65527:CJX65528 CTT65527:CTT65528 DDP65527:DDP65528 DNL65527:DNL65528 DXH65527:DXH65528 EHD65527:EHD65528 EQZ65527:EQZ65528 FAV65527:FAV65528 FKR65527:FKR65528 FUN65527:FUN65528 GEJ65527:GEJ65528 GOF65527:GOF65528 GYB65527:GYB65528 HHX65527:HHX65528 HRT65527:HRT65528 IBP65527:IBP65528 ILL65527:ILL65528 IVH65527:IVH65528 JFD65527:JFD65528 JOZ65527:JOZ65528 JYV65527:JYV65528 KIR65527:KIR65528 KSN65527:KSN65528 LCJ65527:LCJ65528 LMF65527:LMF65528 LWB65527:LWB65528 MFX65527:MFX65528 MPT65527:MPT65528 MZP65527:MZP65528 NJL65527:NJL65528 NTH65527:NTH65528 ODD65527:ODD65528 OMZ65527:OMZ65528 OWV65527:OWV65528 PGR65527:PGR65528 PQN65527:PQN65528 QAJ65527:QAJ65528 QKF65527:QKF65528 QUB65527:QUB65528 RDX65527:RDX65528 RNT65527:RNT65528 RXP65527:RXP65528 SHL65527:SHL65528 SRH65527:SRH65528 TBD65527:TBD65528 TKZ65527:TKZ65528 TUV65527:TUV65528 UER65527:UER65528 UON65527:UON65528 UYJ65527:UYJ65528 VIF65527:VIF65528 VSB65527:VSB65528 WBX65527:WBX65528 WLT65527:WLT65528 WVP65527:WVP65528 L131063:L131064 JD131063:JD131064 SZ131063:SZ131064 ACV131063:ACV131064 AMR131063:AMR131064 AWN131063:AWN131064 BGJ131063:BGJ131064 BQF131063:BQF131064 CAB131063:CAB131064 CJX131063:CJX131064 CTT131063:CTT131064 DDP131063:DDP131064 DNL131063:DNL131064 DXH131063:DXH131064 EHD131063:EHD131064 EQZ131063:EQZ131064 FAV131063:FAV131064 FKR131063:FKR131064 FUN131063:FUN131064 GEJ131063:GEJ131064 GOF131063:GOF131064 GYB131063:GYB131064 HHX131063:HHX131064 HRT131063:HRT131064 IBP131063:IBP131064 ILL131063:ILL131064 IVH131063:IVH131064 JFD131063:JFD131064 JOZ131063:JOZ131064 JYV131063:JYV131064 KIR131063:KIR131064 KSN131063:KSN131064 LCJ131063:LCJ131064 LMF131063:LMF131064 LWB131063:LWB131064 MFX131063:MFX131064 MPT131063:MPT131064 MZP131063:MZP131064 NJL131063:NJL131064 NTH131063:NTH131064 ODD131063:ODD131064 OMZ131063:OMZ131064 OWV131063:OWV131064 PGR131063:PGR131064 PQN131063:PQN131064 QAJ131063:QAJ131064 QKF131063:QKF131064 QUB131063:QUB131064 RDX131063:RDX131064 RNT131063:RNT131064 RXP131063:RXP131064 SHL131063:SHL131064 SRH131063:SRH131064 TBD131063:TBD131064 TKZ131063:TKZ131064 TUV131063:TUV131064 UER131063:UER131064 UON131063:UON131064 UYJ131063:UYJ131064 VIF131063:VIF131064 VSB131063:VSB131064 WBX131063:WBX131064 WLT131063:WLT131064 WVP131063:WVP131064 L196599:L196600 JD196599:JD196600 SZ196599:SZ196600 ACV196599:ACV196600 AMR196599:AMR196600 AWN196599:AWN196600 BGJ196599:BGJ196600 BQF196599:BQF196600 CAB196599:CAB196600 CJX196599:CJX196600 CTT196599:CTT196600 DDP196599:DDP196600 DNL196599:DNL196600 DXH196599:DXH196600 EHD196599:EHD196600 EQZ196599:EQZ196600 FAV196599:FAV196600 FKR196599:FKR196600 FUN196599:FUN196600 GEJ196599:GEJ196600 GOF196599:GOF196600 GYB196599:GYB196600 HHX196599:HHX196600 HRT196599:HRT196600 IBP196599:IBP196600 ILL196599:ILL196600 IVH196599:IVH196600 JFD196599:JFD196600 JOZ196599:JOZ196600 JYV196599:JYV196600 KIR196599:KIR196600 KSN196599:KSN196600 LCJ196599:LCJ196600 LMF196599:LMF196600 LWB196599:LWB196600 MFX196599:MFX196600 MPT196599:MPT196600 MZP196599:MZP196600 NJL196599:NJL196600 NTH196599:NTH196600 ODD196599:ODD196600 OMZ196599:OMZ196600 OWV196599:OWV196600 PGR196599:PGR196600 PQN196599:PQN196600 QAJ196599:QAJ196600 QKF196599:QKF196600 QUB196599:QUB196600 RDX196599:RDX196600 RNT196599:RNT196600 RXP196599:RXP196600 SHL196599:SHL196600 SRH196599:SRH196600 TBD196599:TBD196600 TKZ196599:TKZ196600 TUV196599:TUV196600 UER196599:UER196600 UON196599:UON196600 UYJ196599:UYJ196600 VIF196599:VIF196600 VSB196599:VSB196600 WBX196599:WBX196600 WLT196599:WLT196600 WVP196599:WVP196600 L262135:L262136 JD262135:JD262136 SZ262135:SZ262136 ACV262135:ACV262136 AMR262135:AMR262136 AWN262135:AWN262136 BGJ262135:BGJ262136 BQF262135:BQF262136 CAB262135:CAB262136 CJX262135:CJX262136 CTT262135:CTT262136 DDP262135:DDP262136 DNL262135:DNL262136 DXH262135:DXH262136 EHD262135:EHD262136 EQZ262135:EQZ262136 FAV262135:FAV262136 FKR262135:FKR262136 FUN262135:FUN262136 GEJ262135:GEJ262136 GOF262135:GOF262136 GYB262135:GYB262136 HHX262135:HHX262136 HRT262135:HRT262136 IBP262135:IBP262136 ILL262135:ILL262136 IVH262135:IVH262136 JFD262135:JFD262136 JOZ262135:JOZ262136 JYV262135:JYV262136 KIR262135:KIR262136 KSN262135:KSN262136 LCJ262135:LCJ262136 LMF262135:LMF262136 LWB262135:LWB262136 MFX262135:MFX262136 MPT262135:MPT262136 MZP262135:MZP262136 NJL262135:NJL262136 NTH262135:NTH262136 ODD262135:ODD262136 OMZ262135:OMZ262136 OWV262135:OWV262136 PGR262135:PGR262136 PQN262135:PQN262136 QAJ262135:QAJ262136 QKF262135:QKF262136 QUB262135:QUB262136 RDX262135:RDX262136 RNT262135:RNT262136 RXP262135:RXP262136 SHL262135:SHL262136 SRH262135:SRH262136 TBD262135:TBD262136 TKZ262135:TKZ262136 TUV262135:TUV262136 UER262135:UER262136 UON262135:UON262136 UYJ262135:UYJ262136 VIF262135:VIF262136 VSB262135:VSB262136 WBX262135:WBX262136 WLT262135:WLT262136 WVP262135:WVP262136 L327671:L327672 JD327671:JD327672 SZ327671:SZ327672 ACV327671:ACV327672 AMR327671:AMR327672 AWN327671:AWN327672 BGJ327671:BGJ327672 BQF327671:BQF327672 CAB327671:CAB327672 CJX327671:CJX327672 CTT327671:CTT327672 DDP327671:DDP327672 DNL327671:DNL327672 DXH327671:DXH327672 EHD327671:EHD327672 EQZ327671:EQZ327672 FAV327671:FAV327672 FKR327671:FKR327672 FUN327671:FUN327672 GEJ327671:GEJ327672 GOF327671:GOF327672 GYB327671:GYB327672 HHX327671:HHX327672 HRT327671:HRT327672 IBP327671:IBP327672 ILL327671:ILL327672 IVH327671:IVH327672 JFD327671:JFD327672 JOZ327671:JOZ327672 JYV327671:JYV327672 KIR327671:KIR327672 KSN327671:KSN327672 LCJ327671:LCJ327672 LMF327671:LMF327672 LWB327671:LWB327672 MFX327671:MFX327672 MPT327671:MPT327672 MZP327671:MZP327672 NJL327671:NJL327672 NTH327671:NTH327672 ODD327671:ODD327672 OMZ327671:OMZ327672 OWV327671:OWV327672 PGR327671:PGR327672 PQN327671:PQN327672 QAJ327671:QAJ327672 QKF327671:QKF327672 QUB327671:QUB327672 RDX327671:RDX327672 RNT327671:RNT327672 RXP327671:RXP327672 SHL327671:SHL327672 SRH327671:SRH327672 TBD327671:TBD327672 TKZ327671:TKZ327672 TUV327671:TUV327672 UER327671:UER327672 UON327671:UON327672 UYJ327671:UYJ327672 VIF327671:VIF327672 VSB327671:VSB327672 WBX327671:WBX327672 WLT327671:WLT327672 WVP327671:WVP327672 L393207:L393208 JD393207:JD393208 SZ393207:SZ393208 ACV393207:ACV393208 AMR393207:AMR393208 AWN393207:AWN393208 BGJ393207:BGJ393208 BQF393207:BQF393208 CAB393207:CAB393208 CJX393207:CJX393208 CTT393207:CTT393208 DDP393207:DDP393208 DNL393207:DNL393208 DXH393207:DXH393208 EHD393207:EHD393208 EQZ393207:EQZ393208 FAV393207:FAV393208 FKR393207:FKR393208 FUN393207:FUN393208 GEJ393207:GEJ393208 GOF393207:GOF393208 GYB393207:GYB393208 HHX393207:HHX393208 HRT393207:HRT393208 IBP393207:IBP393208 ILL393207:ILL393208 IVH393207:IVH393208 JFD393207:JFD393208 JOZ393207:JOZ393208 JYV393207:JYV393208 KIR393207:KIR393208 KSN393207:KSN393208 LCJ393207:LCJ393208 LMF393207:LMF393208 LWB393207:LWB393208 MFX393207:MFX393208 MPT393207:MPT393208 MZP393207:MZP393208 NJL393207:NJL393208 NTH393207:NTH393208 ODD393207:ODD393208 OMZ393207:OMZ393208 OWV393207:OWV393208 PGR393207:PGR393208 PQN393207:PQN393208 QAJ393207:QAJ393208 QKF393207:QKF393208 QUB393207:QUB393208 RDX393207:RDX393208 RNT393207:RNT393208 RXP393207:RXP393208 SHL393207:SHL393208 SRH393207:SRH393208 TBD393207:TBD393208 TKZ393207:TKZ393208 TUV393207:TUV393208 UER393207:UER393208 UON393207:UON393208 UYJ393207:UYJ393208 VIF393207:VIF393208 VSB393207:VSB393208 WBX393207:WBX393208 WLT393207:WLT393208 WVP393207:WVP393208 L458743:L458744 JD458743:JD458744 SZ458743:SZ458744 ACV458743:ACV458744 AMR458743:AMR458744 AWN458743:AWN458744 BGJ458743:BGJ458744 BQF458743:BQF458744 CAB458743:CAB458744 CJX458743:CJX458744 CTT458743:CTT458744 DDP458743:DDP458744 DNL458743:DNL458744 DXH458743:DXH458744 EHD458743:EHD458744 EQZ458743:EQZ458744 FAV458743:FAV458744 FKR458743:FKR458744 FUN458743:FUN458744 GEJ458743:GEJ458744 GOF458743:GOF458744 GYB458743:GYB458744 HHX458743:HHX458744 HRT458743:HRT458744 IBP458743:IBP458744 ILL458743:ILL458744 IVH458743:IVH458744 JFD458743:JFD458744 JOZ458743:JOZ458744 JYV458743:JYV458744 KIR458743:KIR458744 KSN458743:KSN458744 LCJ458743:LCJ458744 LMF458743:LMF458744 LWB458743:LWB458744 MFX458743:MFX458744 MPT458743:MPT458744 MZP458743:MZP458744 NJL458743:NJL458744 NTH458743:NTH458744 ODD458743:ODD458744 OMZ458743:OMZ458744 OWV458743:OWV458744 PGR458743:PGR458744 PQN458743:PQN458744 QAJ458743:QAJ458744 QKF458743:QKF458744 QUB458743:QUB458744 RDX458743:RDX458744 RNT458743:RNT458744 RXP458743:RXP458744 SHL458743:SHL458744 SRH458743:SRH458744 TBD458743:TBD458744 TKZ458743:TKZ458744 TUV458743:TUV458744 UER458743:UER458744 UON458743:UON458744 UYJ458743:UYJ458744 VIF458743:VIF458744 VSB458743:VSB458744 WBX458743:WBX458744 WLT458743:WLT458744 WVP458743:WVP458744 L524279:L524280 JD524279:JD524280 SZ524279:SZ524280 ACV524279:ACV524280 AMR524279:AMR524280 AWN524279:AWN524280 BGJ524279:BGJ524280 BQF524279:BQF524280 CAB524279:CAB524280 CJX524279:CJX524280 CTT524279:CTT524280 DDP524279:DDP524280 DNL524279:DNL524280 DXH524279:DXH524280 EHD524279:EHD524280 EQZ524279:EQZ524280 FAV524279:FAV524280 FKR524279:FKR524280 FUN524279:FUN524280 GEJ524279:GEJ524280 GOF524279:GOF524280 GYB524279:GYB524280 HHX524279:HHX524280 HRT524279:HRT524280 IBP524279:IBP524280 ILL524279:ILL524280 IVH524279:IVH524280 JFD524279:JFD524280 JOZ524279:JOZ524280 JYV524279:JYV524280 KIR524279:KIR524280 KSN524279:KSN524280 LCJ524279:LCJ524280 LMF524279:LMF524280 LWB524279:LWB524280 MFX524279:MFX524280 MPT524279:MPT524280 MZP524279:MZP524280 NJL524279:NJL524280 NTH524279:NTH524280 ODD524279:ODD524280 OMZ524279:OMZ524280 OWV524279:OWV524280 PGR524279:PGR524280 PQN524279:PQN524280 QAJ524279:QAJ524280 QKF524279:QKF524280 QUB524279:QUB524280 RDX524279:RDX524280 RNT524279:RNT524280 RXP524279:RXP524280 SHL524279:SHL524280 SRH524279:SRH524280 TBD524279:TBD524280 TKZ524279:TKZ524280 TUV524279:TUV524280 UER524279:UER524280 UON524279:UON524280 UYJ524279:UYJ524280 VIF524279:VIF524280 VSB524279:VSB524280 WBX524279:WBX524280 WLT524279:WLT524280 WVP524279:WVP524280 L589815:L589816 JD589815:JD589816 SZ589815:SZ589816 ACV589815:ACV589816 AMR589815:AMR589816 AWN589815:AWN589816 BGJ589815:BGJ589816 BQF589815:BQF589816 CAB589815:CAB589816 CJX589815:CJX589816 CTT589815:CTT589816 DDP589815:DDP589816 DNL589815:DNL589816 DXH589815:DXH589816 EHD589815:EHD589816 EQZ589815:EQZ589816 FAV589815:FAV589816 FKR589815:FKR589816 FUN589815:FUN589816 GEJ589815:GEJ589816 GOF589815:GOF589816 GYB589815:GYB589816 HHX589815:HHX589816 HRT589815:HRT589816 IBP589815:IBP589816 ILL589815:ILL589816 IVH589815:IVH589816 JFD589815:JFD589816 JOZ589815:JOZ589816 JYV589815:JYV589816 KIR589815:KIR589816 KSN589815:KSN589816 LCJ589815:LCJ589816 LMF589815:LMF589816 LWB589815:LWB589816 MFX589815:MFX589816 MPT589815:MPT589816 MZP589815:MZP589816 NJL589815:NJL589816 NTH589815:NTH589816 ODD589815:ODD589816 OMZ589815:OMZ589816 OWV589815:OWV589816 PGR589815:PGR589816 PQN589815:PQN589816 QAJ589815:QAJ589816 QKF589815:QKF589816 QUB589815:QUB589816 RDX589815:RDX589816 RNT589815:RNT589816 RXP589815:RXP589816 SHL589815:SHL589816 SRH589815:SRH589816 TBD589815:TBD589816 TKZ589815:TKZ589816 TUV589815:TUV589816 UER589815:UER589816 UON589815:UON589816 UYJ589815:UYJ589816 VIF589815:VIF589816 VSB589815:VSB589816 WBX589815:WBX589816 WLT589815:WLT589816 WVP589815:WVP589816 L655351:L655352 JD655351:JD655352 SZ655351:SZ655352 ACV655351:ACV655352 AMR655351:AMR655352 AWN655351:AWN655352 BGJ655351:BGJ655352 BQF655351:BQF655352 CAB655351:CAB655352 CJX655351:CJX655352 CTT655351:CTT655352 DDP655351:DDP655352 DNL655351:DNL655352 DXH655351:DXH655352 EHD655351:EHD655352 EQZ655351:EQZ655352 FAV655351:FAV655352 FKR655351:FKR655352 FUN655351:FUN655352 GEJ655351:GEJ655352 GOF655351:GOF655352 GYB655351:GYB655352 HHX655351:HHX655352 HRT655351:HRT655352 IBP655351:IBP655352 ILL655351:ILL655352 IVH655351:IVH655352 JFD655351:JFD655352 JOZ655351:JOZ655352 JYV655351:JYV655352 KIR655351:KIR655352 KSN655351:KSN655352 LCJ655351:LCJ655352 LMF655351:LMF655352 LWB655351:LWB655352 MFX655351:MFX655352 MPT655351:MPT655352 MZP655351:MZP655352 NJL655351:NJL655352 NTH655351:NTH655352 ODD655351:ODD655352 OMZ655351:OMZ655352 OWV655351:OWV655352 PGR655351:PGR655352 PQN655351:PQN655352 QAJ655351:QAJ655352 QKF655351:QKF655352 QUB655351:QUB655352 RDX655351:RDX655352 RNT655351:RNT655352 RXP655351:RXP655352 SHL655351:SHL655352 SRH655351:SRH655352 TBD655351:TBD655352 TKZ655351:TKZ655352 TUV655351:TUV655352 UER655351:UER655352 UON655351:UON655352 UYJ655351:UYJ655352 VIF655351:VIF655352 VSB655351:VSB655352 WBX655351:WBX655352 WLT655351:WLT655352 WVP655351:WVP655352 L720887:L720888 JD720887:JD720888 SZ720887:SZ720888 ACV720887:ACV720888 AMR720887:AMR720888 AWN720887:AWN720888 BGJ720887:BGJ720888 BQF720887:BQF720888 CAB720887:CAB720888 CJX720887:CJX720888 CTT720887:CTT720888 DDP720887:DDP720888 DNL720887:DNL720888 DXH720887:DXH720888 EHD720887:EHD720888 EQZ720887:EQZ720888 FAV720887:FAV720888 FKR720887:FKR720888 FUN720887:FUN720888 GEJ720887:GEJ720888 GOF720887:GOF720888 GYB720887:GYB720888 HHX720887:HHX720888 HRT720887:HRT720888 IBP720887:IBP720888 ILL720887:ILL720888 IVH720887:IVH720888 JFD720887:JFD720888 JOZ720887:JOZ720888 JYV720887:JYV720888 KIR720887:KIR720888 KSN720887:KSN720888 LCJ720887:LCJ720888 LMF720887:LMF720888 LWB720887:LWB720888 MFX720887:MFX720888 MPT720887:MPT720888 MZP720887:MZP720888 NJL720887:NJL720888 NTH720887:NTH720888 ODD720887:ODD720888 OMZ720887:OMZ720888 OWV720887:OWV720888 PGR720887:PGR720888 PQN720887:PQN720888 QAJ720887:QAJ720888 QKF720887:QKF720888 QUB720887:QUB720888 RDX720887:RDX720888 RNT720887:RNT720888 RXP720887:RXP720888 SHL720887:SHL720888 SRH720887:SRH720888 TBD720887:TBD720888 TKZ720887:TKZ720888 TUV720887:TUV720888 UER720887:UER720888 UON720887:UON720888 UYJ720887:UYJ720888 VIF720887:VIF720888 VSB720887:VSB720888 WBX720887:WBX720888 WLT720887:WLT720888 WVP720887:WVP720888 L786423:L786424 JD786423:JD786424 SZ786423:SZ786424 ACV786423:ACV786424 AMR786423:AMR786424 AWN786423:AWN786424 BGJ786423:BGJ786424 BQF786423:BQF786424 CAB786423:CAB786424 CJX786423:CJX786424 CTT786423:CTT786424 DDP786423:DDP786424 DNL786423:DNL786424 DXH786423:DXH786424 EHD786423:EHD786424 EQZ786423:EQZ786424 FAV786423:FAV786424 FKR786423:FKR786424 FUN786423:FUN786424 GEJ786423:GEJ786424 GOF786423:GOF786424 GYB786423:GYB786424 HHX786423:HHX786424 HRT786423:HRT786424 IBP786423:IBP786424 ILL786423:ILL786424 IVH786423:IVH786424 JFD786423:JFD786424 JOZ786423:JOZ786424 JYV786423:JYV786424 KIR786423:KIR786424 KSN786423:KSN786424 LCJ786423:LCJ786424 LMF786423:LMF786424 LWB786423:LWB786424 MFX786423:MFX786424 MPT786423:MPT786424 MZP786423:MZP786424 NJL786423:NJL786424 NTH786423:NTH786424 ODD786423:ODD786424 OMZ786423:OMZ786424 OWV786423:OWV786424 PGR786423:PGR786424 PQN786423:PQN786424 QAJ786423:QAJ786424 QKF786423:QKF786424 QUB786423:QUB786424 RDX786423:RDX786424 RNT786423:RNT786424 RXP786423:RXP786424 SHL786423:SHL786424 SRH786423:SRH786424 TBD786423:TBD786424 TKZ786423:TKZ786424 TUV786423:TUV786424 UER786423:UER786424 UON786423:UON786424 UYJ786423:UYJ786424 VIF786423:VIF786424 VSB786423:VSB786424 WBX786423:WBX786424 WLT786423:WLT786424 WVP786423:WVP786424 L851959:L851960 JD851959:JD851960 SZ851959:SZ851960 ACV851959:ACV851960 AMR851959:AMR851960 AWN851959:AWN851960 BGJ851959:BGJ851960 BQF851959:BQF851960 CAB851959:CAB851960 CJX851959:CJX851960 CTT851959:CTT851960 DDP851959:DDP851960 DNL851959:DNL851960 DXH851959:DXH851960 EHD851959:EHD851960 EQZ851959:EQZ851960 FAV851959:FAV851960 FKR851959:FKR851960 FUN851959:FUN851960 GEJ851959:GEJ851960 GOF851959:GOF851960 GYB851959:GYB851960 HHX851959:HHX851960 HRT851959:HRT851960 IBP851959:IBP851960 ILL851959:ILL851960 IVH851959:IVH851960 JFD851959:JFD851960 JOZ851959:JOZ851960 JYV851959:JYV851960 KIR851959:KIR851960 KSN851959:KSN851960 LCJ851959:LCJ851960 LMF851959:LMF851960 LWB851959:LWB851960 MFX851959:MFX851960 MPT851959:MPT851960 MZP851959:MZP851960 NJL851959:NJL851960 NTH851959:NTH851960 ODD851959:ODD851960 OMZ851959:OMZ851960 OWV851959:OWV851960 PGR851959:PGR851960 PQN851959:PQN851960 QAJ851959:QAJ851960 QKF851959:QKF851960 QUB851959:QUB851960 RDX851959:RDX851960 RNT851959:RNT851960 RXP851959:RXP851960 SHL851959:SHL851960 SRH851959:SRH851960 TBD851959:TBD851960 TKZ851959:TKZ851960 TUV851959:TUV851960 UER851959:UER851960 UON851959:UON851960 UYJ851959:UYJ851960 VIF851959:VIF851960 VSB851959:VSB851960 WBX851959:WBX851960 WLT851959:WLT851960 WVP851959:WVP851960 L917495:L917496 JD917495:JD917496 SZ917495:SZ917496 ACV917495:ACV917496 AMR917495:AMR917496 AWN917495:AWN917496 BGJ917495:BGJ917496 BQF917495:BQF917496 CAB917495:CAB917496 CJX917495:CJX917496 CTT917495:CTT917496 DDP917495:DDP917496 DNL917495:DNL917496 DXH917495:DXH917496 EHD917495:EHD917496 EQZ917495:EQZ917496 FAV917495:FAV917496 FKR917495:FKR917496 FUN917495:FUN917496 GEJ917495:GEJ917496 GOF917495:GOF917496 GYB917495:GYB917496 HHX917495:HHX917496 HRT917495:HRT917496 IBP917495:IBP917496 ILL917495:ILL917496 IVH917495:IVH917496 JFD917495:JFD917496 JOZ917495:JOZ917496 JYV917495:JYV917496 KIR917495:KIR917496 KSN917495:KSN917496 LCJ917495:LCJ917496 LMF917495:LMF917496 LWB917495:LWB917496 MFX917495:MFX917496 MPT917495:MPT917496 MZP917495:MZP917496 NJL917495:NJL917496 NTH917495:NTH917496 ODD917495:ODD917496 OMZ917495:OMZ917496 OWV917495:OWV917496 PGR917495:PGR917496 PQN917495:PQN917496 QAJ917495:QAJ917496 QKF917495:QKF917496 QUB917495:QUB917496 RDX917495:RDX917496 RNT917495:RNT917496 RXP917495:RXP917496 SHL917495:SHL917496 SRH917495:SRH917496 TBD917495:TBD917496 TKZ917495:TKZ917496 TUV917495:TUV917496 UER917495:UER917496 UON917495:UON917496 UYJ917495:UYJ917496 VIF917495:VIF917496 VSB917495:VSB917496 WBX917495:WBX917496 WLT917495:WLT917496 WVP917495:WVP917496 L983031:L983032 JD983031:JD983032 SZ983031:SZ983032 ACV983031:ACV983032 AMR983031:AMR983032 AWN983031:AWN983032 BGJ983031:BGJ983032 BQF983031:BQF983032 CAB983031:CAB983032 CJX983031:CJX983032 CTT983031:CTT983032 DDP983031:DDP983032 DNL983031:DNL983032 DXH983031:DXH983032 EHD983031:EHD983032 EQZ983031:EQZ983032 FAV983031:FAV983032 FKR983031:FKR983032 FUN983031:FUN983032 GEJ983031:GEJ983032 GOF983031:GOF983032 GYB983031:GYB983032 HHX983031:HHX983032 HRT983031:HRT983032 IBP983031:IBP983032 ILL983031:ILL983032 IVH983031:IVH983032 JFD983031:JFD983032 JOZ983031:JOZ983032 JYV983031:JYV983032 KIR983031:KIR983032 KSN983031:KSN983032 LCJ983031:LCJ983032 LMF983031:LMF983032 LWB983031:LWB983032 MFX983031:MFX983032 MPT983031:MPT983032 MZP983031:MZP983032 NJL983031:NJL983032 NTH983031:NTH983032 ODD983031:ODD983032 OMZ983031:OMZ983032 OWV983031:OWV983032 PGR983031:PGR983032 PQN983031:PQN983032 QAJ983031:QAJ983032 QKF983031:QKF983032 QUB983031:QUB983032 RDX983031:RDX983032 RNT983031:RNT983032 RXP983031:RXP983032 SHL983031:SHL983032 SRH983031:SRH983032 TBD983031:TBD983032 TKZ983031:TKZ983032 TUV983031:TUV983032 UER983031:UER983032 UON983031:UON983032 UYJ983031:UYJ983032 VIF983031:VIF983032 VSB983031:VSB983032 WBX983031:WBX983032 WLT983031:WLT983032 WVP983031:WVP983032 U65521 JM65521 TI65521 ADE65521 ANA65521 AWW65521 BGS65521 BQO65521 CAK65521 CKG65521 CUC65521 DDY65521 DNU65521 DXQ65521 EHM65521 ERI65521 FBE65521 FLA65521 FUW65521 GES65521 GOO65521 GYK65521 HIG65521 HSC65521 IBY65521 ILU65521 IVQ65521 JFM65521 JPI65521 JZE65521 KJA65521 KSW65521 LCS65521 LMO65521 LWK65521 MGG65521 MQC65521 MZY65521 NJU65521 NTQ65521 ODM65521 ONI65521 OXE65521 PHA65521 PQW65521 QAS65521 QKO65521 QUK65521 REG65521 ROC65521 RXY65521 SHU65521 SRQ65521 TBM65521 TLI65521 TVE65521 UFA65521 UOW65521 UYS65521 VIO65521 VSK65521 WCG65521 WMC65521 WVY65521 U131057 JM131057 TI131057 ADE131057 ANA131057 AWW131057 BGS131057 BQO131057 CAK131057 CKG131057 CUC131057 DDY131057 DNU131057 DXQ131057 EHM131057 ERI131057 FBE131057 FLA131057 FUW131057 GES131057 GOO131057 GYK131057 HIG131057 HSC131057 IBY131057 ILU131057 IVQ131057 JFM131057 JPI131057 JZE131057 KJA131057 KSW131057 LCS131057 LMO131057 LWK131057 MGG131057 MQC131057 MZY131057 NJU131057 NTQ131057 ODM131057 ONI131057 OXE131057 PHA131057 PQW131057 QAS131057 QKO131057 QUK131057 REG131057 ROC131057 RXY131057 SHU131057 SRQ131057 TBM131057 TLI131057 TVE131057 UFA131057 UOW131057 UYS131057 VIO131057 VSK131057 WCG131057 WMC131057 WVY131057 U196593 JM196593 TI196593 ADE196593 ANA196593 AWW196593 BGS196593 BQO196593 CAK196593 CKG196593 CUC196593 DDY196593 DNU196593 DXQ196593 EHM196593 ERI196593 FBE196593 FLA196593 FUW196593 GES196593 GOO196593 GYK196593 HIG196593 HSC196593 IBY196593 ILU196593 IVQ196593 JFM196593 JPI196593 JZE196593 KJA196593 KSW196593 LCS196593 LMO196593 LWK196593 MGG196593 MQC196593 MZY196593 NJU196593 NTQ196593 ODM196593 ONI196593 OXE196593 PHA196593 PQW196593 QAS196593 QKO196593 QUK196593 REG196593 ROC196593 RXY196593 SHU196593 SRQ196593 TBM196593 TLI196593 TVE196593 UFA196593 UOW196593 UYS196593 VIO196593 VSK196593 WCG196593 WMC196593 WVY196593 U262129 JM262129 TI262129 ADE262129 ANA262129 AWW262129 BGS262129 BQO262129 CAK262129 CKG262129 CUC262129 DDY262129 DNU262129 DXQ262129 EHM262129 ERI262129 FBE262129 FLA262129 FUW262129 GES262129 GOO262129 GYK262129 HIG262129 HSC262129 IBY262129 ILU262129 IVQ262129 JFM262129 JPI262129 JZE262129 KJA262129 KSW262129 LCS262129 LMO262129 LWK262129 MGG262129 MQC262129 MZY262129 NJU262129 NTQ262129 ODM262129 ONI262129 OXE262129 PHA262129 PQW262129 QAS262129 QKO262129 QUK262129 REG262129 ROC262129 RXY262129 SHU262129 SRQ262129 TBM262129 TLI262129 TVE262129 UFA262129 UOW262129 UYS262129 VIO262129 VSK262129 WCG262129 WMC262129 WVY262129 U327665 JM327665 TI327665 ADE327665 ANA327665 AWW327665 BGS327665 BQO327665 CAK327665 CKG327665 CUC327665 DDY327665 DNU327665 DXQ327665 EHM327665 ERI327665 FBE327665 FLA327665 FUW327665 GES327665 GOO327665 GYK327665 HIG327665 HSC327665 IBY327665 ILU327665 IVQ327665 JFM327665 JPI327665 JZE327665 KJA327665 KSW327665 LCS327665 LMO327665 LWK327665 MGG327665 MQC327665 MZY327665 NJU327665 NTQ327665 ODM327665 ONI327665 OXE327665 PHA327665 PQW327665 QAS327665 QKO327665 QUK327665 REG327665 ROC327665 RXY327665 SHU327665 SRQ327665 TBM327665 TLI327665 TVE327665 UFA327665 UOW327665 UYS327665 VIO327665 VSK327665 WCG327665 WMC327665 WVY327665 U393201 JM393201 TI393201 ADE393201 ANA393201 AWW393201 BGS393201 BQO393201 CAK393201 CKG393201 CUC393201 DDY393201 DNU393201 DXQ393201 EHM393201 ERI393201 FBE393201 FLA393201 FUW393201 GES393201 GOO393201 GYK393201 HIG393201 HSC393201 IBY393201 ILU393201 IVQ393201 JFM393201 JPI393201 JZE393201 KJA393201 KSW393201 LCS393201 LMO393201 LWK393201 MGG393201 MQC393201 MZY393201 NJU393201 NTQ393201 ODM393201 ONI393201 OXE393201 PHA393201 PQW393201 QAS393201 QKO393201 QUK393201 REG393201 ROC393201 RXY393201 SHU393201 SRQ393201 TBM393201 TLI393201 TVE393201 UFA393201 UOW393201 UYS393201 VIO393201 VSK393201 WCG393201 WMC393201 WVY393201 U458737 JM458737 TI458737 ADE458737 ANA458737 AWW458737 BGS458737 BQO458737 CAK458737 CKG458737 CUC458737 DDY458737 DNU458737 DXQ458737 EHM458737 ERI458737 FBE458737 FLA458737 FUW458737 GES458737 GOO458737 GYK458737 HIG458737 HSC458737 IBY458737 ILU458737 IVQ458737 JFM458737 JPI458737 JZE458737 KJA458737 KSW458737 LCS458737 LMO458737 LWK458737 MGG458737 MQC458737 MZY458737 NJU458737 NTQ458737 ODM458737 ONI458737 OXE458737 PHA458737 PQW458737 QAS458737 QKO458737 QUK458737 REG458737 ROC458737 RXY458737 SHU458737 SRQ458737 TBM458737 TLI458737 TVE458737 UFA458737 UOW458737 UYS458737 VIO458737 VSK458737 WCG458737 WMC458737 WVY458737 U524273 JM524273 TI524273 ADE524273 ANA524273 AWW524273 BGS524273 BQO524273 CAK524273 CKG524273 CUC524273 DDY524273 DNU524273 DXQ524273 EHM524273 ERI524273 FBE524273 FLA524273 FUW524273 GES524273 GOO524273 GYK524273 HIG524273 HSC524273 IBY524273 ILU524273 IVQ524273 JFM524273 JPI524273 JZE524273 KJA524273 KSW524273 LCS524273 LMO524273 LWK524273 MGG524273 MQC524273 MZY524273 NJU524273 NTQ524273 ODM524273 ONI524273 OXE524273 PHA524273 PQW524273 QAS524273 QKO524273 QUK524273 REG524273 ROC524273 RXY524273 SHU524273 SRQ524273 TBM524273 TLI524273 TVE524273 UFA524273 UOW524273 UYS524273 VIO524273 VSK524273 WCG524273 WMC524273 WVY524273 U589809 JM589809 TI589809 ADE589809 ANA589809 AWW589809 BGS589809 BQO589809 CAK589809 CKG589809 CUC589809 DDY589809 DNU589809 DXQ589809 EHM589809 ERI589809 FBE589809 FLA589809 FUW589809 GES589809 GOO589809 GYK589809 HIG589809 HSC589809 IBY589809 ILU589809 IVQ589809 JFM589809 JPI589809 JZE589809 KJA589809 KSW589809 LCS589809 LMO589809 LWK589809 MGG589809 MQC589809 MZY589809 NJU589809 NTQ589809 ODM589809 ONI589809 OXE589809 PHA589809 PQW589809 QAS589809 QKO589809 QUK589809 REG589809 ROC589809 RXY589809 SHU589809 SRQ589809 TBM589809 TLI589809 TVE589809 UFA589809 UOW589809 UYS589809 VIO589809 VSK589809 WCG589809 WMC589809 WVY589809 U655345 JM655345 TI655345 ADE655345 ANA655345 AWW655345 BGS655345 BQO655345 CAK655345 CKG655345 CUC655345 DDY655345 DNU655345 DXQ655345 EHM655345 ERI655345 FBE655345 FLA655345 FUW655345 GES655345 GOO655345 GYK655345 HIG655345 HSC655345 IBY655345 ILU655345 IVQ655345 JFM655345 JPI655345 JZE655345 KJA655345 KSW655345 LCS655345 LMO655345 LWK655345 MGG655345 MQC655345 MZY655345 NJU655345 NTQ655345 ODM655345 ONI655345 OXE655345 PHA655345 PQW655345 QAS655345 QKO655345 QUK655345 REG655345 ROC655345 RXY655345 SHU655345 SRQ655345 TBM655345 TLI655345 TVE655345 UFA655345 UOW655345 UYS655345 VIO655345 VSK655345 WCG655345 WMC655345 WVY655345 U720881 JM720881 TI720881 ADE720881 ANA720881 AWW720881 BGS720881 BQO720881 CAK720881 CKG720881 CUC720881 DDY720881 DNU720881 DXQ720881 EHM720881 ERI720881 FBE720881 FLA720881 FUW720881 GES720881 GOO720881 GYK720881 HIG720881 HSC720881 IBY720881 ILU720881 IVQ720881 JFM720881 JPI720881 JZE720881 KJA720881 KSW720881 LCS720881 LMO720881 LWK720881 MGG720881 MQC720881 MZY720881 NJU720881 NTQ720881 ODM720881 ONI720881 OXE720881 PHA720881 PQW720881 QAS720881 QKO720881 QUK720881 REG720881 ROC720881 RXY720881 SHU720881 SRQ720881 TBM720881 TLI720881 TVE720881 UFA720881 UOW720881 UYS720881 VIO720881 VSK720881 WCG720881 WMC720881 WVY720881 U786417 JM786417 TI786417 ADE786417 ANA786417 AWW786417 BGS786417 BQO786417 CAK786417 CKG786417 CUC786417 DDY786417 DNU786417 DXQ786417 EHM786417 ERI786417 FBE786417 FLA786417 FUW786417 GES786417 GOO786417 GYK786417 HIG786417 HSC786417 IBY786417 ILU786417 IVQ786417 JFM786417 JPI786417 JZE786417 KJA786417 KSW786417 LCS786417 LMO786417 LWK786417 MGG786417 MQC786417 MZY786417 NJU786417 NTQ786417 ODM786417 ONI786417 OXE786417 PHA786417 PQW786417 QAS786417 QKO786417 QUK786417 REG786417 ROC786417 RXY786417 SHU786417 SRQ786417 TBM786417 TLI786417 TVE786417 UFA786417 UOW786417 UYS786417 VIO786417 VSK786417 WCG786417 WMC786417 WVY786417 U851953 JM851953 TI851953 ADE851953 ANA851953 AWW851953 BGS851953 BQO851953 CAK851953 CKG851953 CUC851953 DDY851953 DNU851953 DXQ851953 EHM851953 ERI851953 FBE851953 FLA851953 FUW851953 GES851953 GOO851953 GYK851953 HIG851953 HSC851953 IBY851953 ILU851953 IVQ851953 JFM851953 JPI851953 JZE851953 KJA851953 KSW851953 LCS851953 LMO851953 LWK851953 MGG851953 MQC851953 MZY851953 NJU851953 NTQ851953 ODM851953 ONI851953 OXE851953 PHA851953 PQW851953 QAS851953 QKO851953 QUK851953 REG851953 ROC851953 RXY851953 SHU851953 SRQ851953 TBM851953 TLI851953 TVE851953 UFA851953 UOW851953 UYS851953 VIO851953 VSK851953 WCG851953 WMC851953 WVY851953 U917489 JM917489 TI917489 ADE917489 ANA917489 AWW917489 BGS917489 BQO917489 CAK917489 CKG917489 CUC917489 DDY917489 DNU917489 DXQ917489 EHM917489 ERI917489 FBE917489 FLA917489 FUW917489 GES917489 GOO917489 GYK917489 HIG917489 HSC917489 IBY917489 ILU917489 IVQ917489 JFM917489 JPI917489 JZE917489 KJA917489 KSW917489 LCS917489 LMO917489 LWK917489 MGG917489 MQC917489 MZY917489 NJU917489 NTQ917489 ODM917489 ONI917489 OXE917489 PHA917489 PQW917489 QAS917489 QKO917489 QUK917489 REG917489 ROC917489 RXY917489 SHU917489 SRQ917489 TBM917489 TLI917489 TVE917489 UFA917489 UOW917489 UYS917489 VIO917489 VSK917489 WCG917489 WMC917489 WVY917489 U983025 JM983025 TI983025 ADE983025 ANA983025 AWW983025 BGS983025 BQO983025 CAK983025 CKG983025 CUC983025 DDY983025 DNU983025 DXQ983025 EHM983025 ERI983025 FBE983025 FLA983025 FUW983025 GES983025 GOO983025 GYK983025 HIG983025 HSC983025 IBY983025 ILU983025 IVQ983025 JFM983025 JPI983025 JZE983025 KJA983025 KSW983025 LCS983025 LMO983025 LWK983025 MGG983025 MQC983025 MZY983025 NJU983025 NTQ983025 ODM983025 ONI983025 OXE983025 PHA983025 PQW983025 QAS983025 QKO983025 QUK983025 REG983025 ROC983025 RXY983025 SHU983025 SRQ983025 TBM983025 TLI983025 TVE983025 UFA983025 UOW983025 UYS983025 VIO983025 VSK983025 WCG983025 WMC983025 WVY983025 B3 IT3 SP3 ACL3 AMH3 AWD3 BFZ3 BPV3 BZR3 CJN3 CTJ3 DDF3 DNB3 DWX3 EGT3 EQP3 FAL3 FKH3 FUD3 GDZ3 GNV3 GXR3 HHN3 HRJ3 IBF3 ILB3 IUX3 JET3 JOP3 JYL3 KIH3 KSD3 LBZ3 LLV3 LVR3 MFN3 MPJ3 MZF3 NJB3 NSX3 OCT3 OMP3 OWL3 PGH3 PQD3 PZZ3 QJV3 QTR3 RDN3 RNJ3 RXF3 SHB3 SQX3 TAT3 TKP3 TUL3 UEH3 UOD3 UXZ3 VHV3 VRR3 WBN3 WLJ3 WVF3 B65536 IT65536 SP65536 ACL65536 AMH65536 AWD65536 BFZ65536 BPV65536 BZR65536 CJN65536 CTJ65536 DDF65536 DNB65536 DWX65536 EGT65536 EQP65536 FAL65536 FKH65536 FUD65536 GDZ65536 GNV65536 GXR65536 HHN65536 HRJ65536 IBF65536 ILB65536 IUX65536 JET65536 JOP65536 JYL65536 KIH65536 KSD65536 LBZ65536 LLV65536 LVR65536 MFN65536 MPJ65536 MZF65536 NJB65536 NSX65536 OCT65536 OMP65536 OWL65536 PGH65536 PQD65536 PZZ65536 QJV65536 QTR65536 RDN65536 RNJ65536 RXF65536 SHB65536 SQX65536 TAT65536 TKP65536 TUL65536 UEH65536 UOD65536 UXZ65536 VHV65536 VRR65536 WBN65536 WLJ65536 WVF65536 B131072 IT131072 SP131072 ACL131072 AMH131072 AWD131072 BFZ131072 BPV131072 BZR131072 CJN131072 CTJ131072 DDF131072 DNB131072 DWX131072 EGT131072 EQP131072 FAL131072 FKH131072 FUD131072 GDZ131072 GNV131072 GXR131072 HHN131072 HRJ131072 IBF131072 ILB131072 IUX131072 JET131072 JOP131072 JYL131072 KIH131072 KSD131072 LBZ131072 LLV131072 LVR131072 MFN131072 MPJ131072 MZF131072 NJB131072 NSX131072 OCT131072 OMP131072 OWL131072 PGH131072 PQD131072 PZZ131072 QJV131072 QTR131072 RDN131072 RNJ131072 RXF131072 SHB131072 SQX131072 TAT131072 TKP131072 TUL131072 UEH131072 UOD131072 UXZ131072 VHV131072 VRR131072 WBN131072 WLJ131072 WVF131072 B196608 IT196608 SP196608 ACL196608 AMH196608 AWD196608 BFZ196608 BPV196608 BZR196608 CJN196608 CTJ196608 DDF196608 DNB196608 DWX196608 EGT196608 EQP196608 FAL196608 FKH196608 FUD196608 GDZ196608 GNV196608 GXR196608 HHN196608 HRJ196608 IBF196608 ILB196608 IUX196608 JET196608 JOP196608 JYL196608 KIH196608 KSD196608 LBZ196608 LLV196608 LVR196608 MFN196608 MPJ196608 MZF196608 NJB196608 NSX196608 OCT196608 OMP196608 OWL196608 PGH196608 PQD196608 PZZ196608 QJV196608 QTR196608 RDN196608 RNJ196608 RXF196608 SHB196608 SQX196608 TAT196608 TKP196608 TUL196608 UEH196608 UOD196608 UXZ196608 VHV196608 VRR196608 WBN196608 WLJ196608 WVF196608 B262144 IT262144 SP262144 ACL262144 AMH262144 AWD262144 BFZ262144 BPV262144 BZR262144 CJN262144 CTJ262144 DDF262144 DNB262144 DWX262144 EGT262144 EQP262144 FAL262144 FKH262144 FUD262144 GDZ262144 GNV262144 GXR262144 HHN262144 HRJ262144 IBF262144 ILB262144 IUX262144 JET262144 JOP262144 JYL262144 KIH262144 KSD262144 LBZ262144 LLV262144 LVR262144 MFN262144 MPJ262144 MZF262144 NJB262144 NSX262144 OCT262144 OMP262144 OWL262144 PGH262144 PQD262144 PZZ262144 QJV262144 QTR262144 RDN262144 RNJ262144 RXF262144 SHB262144 SQX262144 TAT262144 TKP262144 TUL262144 UEH262144 UOD262144 UXZ262144 VHV262144 VRR262144 WBN262144 WLJ262144 WVF262144 B327680 IT327680 SP327680 ACL327680 AMH327680 AWD327680 BFZ327680 BPV327680 BZR327680 CJN327680 CTJ327680 DDF327680 DNB327680 DWX327680 EGT327680 EQP327680 FAL327680 FKH327680 FUD327680 GDZ327680 GNV327680 GXR327680 HHN327680 HRJ327680 IBF327680 ILB327680 IUX327680 JET327680 JOP327680 JYL327680 KIH327680 KSD327680 LBZ327680 LLV327680 LVR327680 MFN327680 MPJ327680 MZF327680 NJB327680 NSX327680 OCT327680 OMP327680 OWL327680 PGH327680 PQD327680 PZZ327680 QJV327680 QTR327680 RDN327680 RNJ327680 RXF327680 SHB327680 SQX327680 TAT327680 TKP327680 TUL327680 UEH327680 UOD327680 UXZ327680 VHV327680 VRR327680 WBN327680 WLJ327680 WVF327680 B393216 IT393216 SP393216 ACL393216 AMH393216 AWD393216 BFZ393216 BPV393216 BZR393216 CJN393216 CTJ393216 DDF393216 DNB393216 DWX393216 EGT393216 EQP393216 FAL393216 FKH393216 FUD393216 GDZ393216 GNV393216 GXR393216 HHN393216 HRJ393216 IBF393216 ILB393216 IUX393216 JET393216 JOP393216 JYL393216 KIH393216 KSD393216 LBZ393216 LLV393216 LVR393216 MFN393216 MPJ393216 MZF393216 NJB393216 NSX393216 OCT393216 OMP393216 OWL393216 PGH393216 PQD393216 PZZ393216 QJV393216 QTR393216 RDN393216 RNJ393216 RXF393216 SHB393216 SQX393216 TAT393216 TKP393216 TUL393216 UEH393216 UOD393216 UXZ393216 VHV393216 VRR393216 WBN393216 WLJ393216 WVF393216 B458752 IT458752 SP458752 ACL458752 AMH458752 AWD458752 BFZ458752 BPV458752 BZR458752 CJN458752 CTJ458752 DDF458752 DNB458752 DWX458752 EGT458752 EQP458752 FAL458752 FKH458752 FUD458752 GDZ458752 GNV458752 GXR458752 HHN458752 HRJ458752 IBF458752 ILB458752 IUX458752 JET458752 JOP458752 JYL458752 KIH458752 KSD458752 LBZ458752 LLV458752 LVR458752 MFN458752 MPJ458752 MZF458752 NJB458752 NSX458752 OCT458752 OMP458752 OWL458752 PGH458752 PQD458752 PZZ458752 QJV458752 QTR458752 RDN458752 RNJ458752 RXF458752 SHB458752 SQX458752 TAT458752 TKP458752 TUL458752 UEH458752 UOD458752 UXZ458752 VHV458752 VRR458752 WBN458752 WLJ458752 WVF458752 B524288 IT524288 SP524288 ACL524288 AMH524288 AWD524288 BFZ524288 BPV524288 BZR524288 CJN524288 CTJ524288 DDF524288 DNB524288 DWX524288 EGT524288 EQP524288 FAL524288 FKH524288 FUD524288 GDZ524288 GNV524288 GXR524288 HHN524288 HRJ524288 IBF524288 ILB524288 IUX524288 JET524288 JOP524288 JYL524288 KIH524288 KSD524288 LBZ524288 LLV524288 LVR524288 MFN524288 MPJ524288 MZF524288 NJB524288 NSX524288 OCT524288 OMP524288 OWL524288 PGH524288 PQD524288 PZZ524288 QJV524288 QTR524288 RDN524288 RNJ524288 RXF524288 SHB524288 SQX524288 TAT524288 TKP524288 TUL524288 UEH524288 UOD524288 UXZ524288 VHV524288 VRR524288 WBN524288 WLJ524288 WVF524288 B589824 IT589824 SP589824 ACL589824 AMH589824 AWD589824 BFZ589824 BPV589824 BZR589824 CJN589824 CTJ589824 DDF589824 DNB589824 DWX589824 EGT589824 EQP589824 FAL589824 FKH589824 FUD589824 GDZ589824 GNV589824 GXR589824 HHN589824 HRJ589824 IBF589824 ILB589824 IUX589824 JET589824 JOP589824 JYL589824 KIH589824 KSD589824 LBZ589824 LLV589824 LVR589824 MFN589824 MPJ589824 MZF589824 NJB589824 NSX589824 OCT589824 OMP589824 OWL589824 PGH589824 PQD589824 PZZ589824 QJV589824 QTR589824 RDN589824 RNJ589824 RXF589824 SHB589824 SQX589824 TAT589824 TKP589824 TUL589824 UEH589824 UOD589824 UXZ589824 VHV589824 VRR589824 WBN589824 WLJ589824 WVF589824 B655360 IT655360 SP655360 ACL655360 AMH655360 AWD655360 BFZ655360 BPV655360 BZR655360 CJN655360 CTJ655360 DDF655360 DNB655360 DWX655360 EGT655360 EQP655360 FAL655360 FKH655360 FUD655360 GDZ655360 GNV655360 GXR655360 HHN655360 HRJ655360 IBF655360 ILB655360 IUX655360 JET655360 JOP655360 JYL655360 KIH655360 KSD655360 LBZ655360 LLV655360 LVR655360 MFN655360 MPJ655360 MZF655360 NJB655360 NSX655360 OCT655360 OMP655360 OWL655360 PGH655360 PQD655360 PZZ655360 QJV655360 QTR655360 RDN655360 RNJ655360 RXF655360 SHB655360 SQX655360 TAT655360 TKP655360 TUL655360 UEH655360 UOD655360 UXZ655360 VHV655360 VRR655360 WBN655360 WLJ655360 WVF655360 B720896 IT720896 SP720896 ACL720896 AMH720896 AWD720896 BFZ720896 BPV720896 BZR720896 CJN720896 CTJ720896 DDF720896 DNB720896 DWX720896 EGT720896 EQP720896 FAL720896 FKH720896 FUD720896 GDZ720896 GNV720896 GXR720896 HHN720896 HRJ720896 IBF720896 ILB720896 IUX720896 JET720896 JOP720896 JYL720896 KIH720896 KSD720896 LBZ720896 LLV720896 LVR720896 MFN720896 MPJ720896 MZF720896 NJB720896 NSX720896 OCT720896 OMP720896 OWL720896 PGH720896 PQD720896 PZZ720896 QJV720896 QTR720896 RDN720896 RNJ720896 RXF720896 SHB720896 SQX720896 TAT720896 TKP720896 TUL720896 UEH720896 UOD720896 UXZ720896 VHV720896 VRR720896 WBN720896 WLJ720896 WVF720896 B786432 IT786432 SP786432 ACL786432 AMH786432 AWD786432 BFZ786432 BPV786432 BZR786432 CJN786432 CTJ786432 DDF786432 DNB786432 DWX786432 EGT786432 EQP786432 FAL786432 FKH786432 FUD786432 GDZ786432 GNV786432 GXR786432 HHN786432 HRJ786432 IBF786432 ILB786432 IUX786432 JET786432 JOP786432 JYL786432 KIH786432 KSD786432 LBZ786432 LLV786432 LVR786432 MFN786432 MPJ786432 MZF786432 NJB786432 NSX786432 OCT786432 OMP786432 OWL786432 PGH786432 PQD786432 PZZ786432 QJV786432 QTR786432 RDN786432 RNJ786432 RXF786432 SHB786432 SQX786432 TAT786432 TKP786432 TUL786432 UEH786432 UOD786432 UXZ786432 VHV786432 VRR786432 WBN786432 WLJ786432 WVF786432 B851968 IT851968 SP851968 ACL851968 AMH851968 AWD851968 BFZ851968 BPV851968 BZR851968 CJN851968 CTJ851968 DDF851968 DNB851968 DWX851968 EGT851968 EQP851968 FAL851968 FKH851968 FUD851968 GDZ851968 GNV851968 GXR851968 HHN851968 HRJ851968 IBF851968 ILB851968 IUX851968 JET851968 JOP851968 JYL851968 KIH851968 KSD851968 LBZ851968 LLV851968 LVR851968 MFN851968 MPJ851968 MZF851968 NJB851968 NSX851968 OCT851968 OMP851968 OWL851968 PGH851968 PQD851968 PZZ851968 QJV851968 QTR851968 RDN851968 RNJ851968 RXF851968 SHB851968 SQX851968 TAT851968 TKP851968 TUL851968 UEH851968 UOD851968 UXZ851968 VHV851968 VRR851968 WBN851968 WLJ851968 WVF851968 B917504 IT917504 SP917504 ACL917504 AMH917504 AWD917504 BFZ917504 BPV917504 BZR917504 CJN917504 CTJ917504 DDF917504 DNB917504 DWX917504 EGT917504 EQP917504 FAL917504 FKH917504 FUD917504 GDZ917504 GNV917504 GXR917504 HHN917504 HRJ917504 IBF917504 ILB917504 IUX917504 JET917504 JOP917504 JYL917504 KIH917504 KSD917504 LBZ917504 LLV917504 LVR917504 MFN917504 MPJ917504 MZF917504 NJB917504 NSX917504 OCT917504 OMP917504 OWL917504 PGH917504 PQD917504 PZZ917504 QJV917504 QTR917504 RDN917504 RNJ917504 RXF917504 SHB917504 SQX917504 TAT917504 TKP917504 TUL917504 UEH917504 UOD917504 UXZ917504 VHV917504 VRR917504 WBN917504 WLJ917504 WVF917504 B983040 IT983040 SP983040 ACL983040 AMH983040 AWD983040 BFZ983040 BPV983040 BZR983040 CJN983040 CTJ983040 DDF983040 DNB983040 DWX983040 EGT983040 EQP983040 FAL983040 FKH983040 FUD983040 GDZ983040 GNV983040 GXR983040 HHN983040 HRJ983040 IBF983040 ILB983040 IUX983040 JET983040 JOP983040 JYL983040 KIH983040 KSD983040 LBZ983040 LLV983040 LVR983040 MFN983040 MPJ983040 MZF983040 NJB983040 NSX983040 OCT983040 OMP983040 OWL983040 PGH983040 PQD983040 PZZ983040 QJV983040 QTR983040 RDN983040 RNJ983040 RXF983040 SHB983040 SQX983040 TAT983040 TKP983040 TUL983040 UEH983040 UOD983040 UXZ983040 VHV983040 VRR983040 WBN983040 WLJ983040 WVF983040 F3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F65536 IX65536 ST65536 ACP65536 AML65536 AWH65536 BGD65536 BPZ65536 BZV65536 CJR65536 CTN65536 DDJ65536 DNF65536 DXB65536 EGX65536 EQT65536 FAP65536 FKL65536 FUH65536 GED65536 GNZ65536 GXV65536 HHR65536 HRN65536 IBJ65536 ILF65536 IVB65536 JEX65536 JOT65536 JYP65536 KIL65536 KSH65536 LCD65536 LLZ65536 LVV65536 MFR65536 MPN65536 MZJ65536 NJF65536 NTB65536 OCX65536 OMT65536 OWP65536 PGL65536 PQH65536 QAD65536 QJZ65536 QTV65536 RDR65536 RNN65536 RXJ65536 SHF65536 SRB65536 TAX65536 TKT65536 TUP65536 UEL65536 UOH65536 UYD65536 VHZ65536 VRV65536 WBR65536 WLN65536 WVJ65536 F131072 IX131072 ST131072 ACP131072 AML131072 AWH131072 BGD131072 BPZ131072 BZV131072 CJR131072 CTN131072 DDJ131072 DNF131072 DXB131072 EGX131072 EQT131072 FAP131072 FKL131072 FUH131072 GED131072 GNZ131072 GXV131072 HHR131072 HRN131072 IBJ131072 ILF131072 IVB131072 JEX131072 JOT131072 JYP131072 KIL131072 KSH131072 LCD131072 LLZ131072 LVV131072 MFR131072 MPN131072 MZJ131072 NJF131072 NTB131072 OCX131072 OMT131072 OWP131072 PGL131072 PQH131072 QAD131072 QJZ131072 QTV131072 RDR131072 RNN131072 RXJ131072 SHF131072 SRB131072 TAX131072 TKT131072 TUP131072 UEL131072 UOH131072 UYD131072 VHZ131072 VRV131072 WBR131072 WLN131072 WVJ131072 F196608 IX196608 ST196608 ACP196608 AML196608 AWH196608 BGD196608 BPZ196608 BZV196608 CJR196608 CTN196608 DDJ196608 DNF196608 DXB196608 EGX196608 EQT196608 FAP196608 FKL196608 FUH196608 GED196608 GNZ196608 GXV196608 HHR196608 HRN196608 IBJ196608 ILF196608 IVB196608 JEX196608 JOT196608 JYP196608 KIL196608 KSH196608 LCD196608 LLZ196608 LVV196608 MFR196608 MPN196608 MZJ196608 NJF196608 NTB196608 OCX196608 OMT196608 OWP196608 PGL196608 PQH196608 QAD196608 QJZ196608 QTV196608 RDR196608 RNN196608 RXJ196608 SHF196608 SRB196608 TAX196608 TKT196608 TUP196608 UEL196608 UOH196608 UYD196608 VHZ196608 VRV196608 WBR196608 WLN196608 WVJ196608 F262144 IX262144 ST262144 ACP262144 AML262144 AWH262144 BGD262144 BPZ262144 BZV262144 CJR262144 CTN262144 DDJ262144 DNF262144 DXB262144 EGX262144 EQT262144 FAP262144 FKL262144 FUH262144 GED262144 GNZ262144 GXV262144 HHR262144 HRN262144 IBJ262144 ILF262144 IVB262144 JEX262144 JOT262144 JYP262144 KIL262144 KSH262144 LCD262144 LLZ262144 LVV262144 MFR262144 MPN262144 MZJ262144 NJF262144 NTB262144 OCX262144 OMT262144 OWP262144 PGL262144 PQH262144 QAD262144 QJZ262144 QTV262144 RDR262144 RNN262144 RXJ262144 SHF262144 SRB262144 TAX262144 TKT262144 TUP262144 UEL262144 UOH262144 UYD262144 VHZ262144 VRV262144 WBR262144 WLN262144 WVJ262144 F327680 IX327680 ST327680 ACP327680 AML327680 AWH327680 BGD327680 BPZ327680 BZV327680 CJR327680 CTN327680 DDJ327680 DNF327680 DXB327680 EGX327680 EQT327680 FAP327680 FKL327680 FUH327680 GED327680 GNZ327680 GXV327680 HHR327680 HRN327680 IBJ327680 ILF327680 IVB327680 JEX327680 JOT327680 JYP327680 KIL327680 KSH327680 LCD327680 LLZ327680 LVV327680 MFR327680 MPN327680 MZJ327680 NJF327680 NTB327680 OCX327680 OMT327680 OWP327680 PGL327680 PQH327680 QAD327680 QJZ327680 QTV327680 RDR327680 RNN327680 RXJ327680 SHF327680 SRB327680 TAX327680 TKT327680 TUP327680 UEL327680 UOH327680 UYD327680 VHZ327680 VRV327680 WBR327680 WLN327680 WVJ327680 F393216 IX393216 ST393216 ACP393216 AML393216 AWH393216 BGD393216 BPZ393216 BZV393216 CJR393216 CTN393216 DDJ393216 DNF393216 DXB393216 EGX393216 EQT393216 FAP393216 FKL393216 FUH393216 GED393216 GNZ393216 GXV393216 HHR393216 HRN393216 IBJ393216 ILF393216 IVB393216 JEX393216 JOT393216 JYP393216 KIL393216 KSH393216 LCD393216 LLZ393216 LVV393216 MFR393216 MPN393216 MZJ393216 NJF393216 NTB393216 OCX393216 OMT393216 OWP393216 PGL393216 PQH393216 QAD393216 QJZ393216 QTV393216 RDR393216 RNN393216 RXJ393216 SHF393216 SRB393216 TAX393216 TKT393216 TUP393216 UEL393216 UOH393216 UYD393216 VHZ393216 VRV393216 WBR393216 WLN393216 WVJ393216 F458752 IX458752 ST458752 ACP458752 AML458752 AWH458752 BGD458752 BPZ458752 BZV458752 CJR458752 CTN458752 DDJ458752 DNF458752 DXB458752 EGX458752 EQT458752 FAP458752 FKL458752 FUH458752 GED458752 GNZ458752 GXV458752 HHR458752 HRN458752 IBJ458752 ILF458752 IVB458752 JEX458752 JOT458752 JYP458752 KIL458752 KSH458752 LCD458752 LLZ458752 LVV458752 MFR458752 MPN458752 MZJ458752 NJF458752 NTB458752 OCX458752 OMT458752 OWP458752 PGL458752 PQH458752 QAD458752 QJZ458752 QTV458752 RDR458752 RNN458752 RXJ458752 SHF458752 SRB458752 TAX458752 TKT458752 TUP458752 UEL458752 UOH458752 UYD458752 VHZ458752 VRV458752 WBR458752 WLN458752 WVJ458752 F524288 IX524288 ST524288 ACP524288 AML524288 AWH524288 BGD524288 BPZ524288 BZV524288 CJR524288 CTN524288 DDJ524288 DNF524288 DXB524288 EGX524288 EQT524288 FAP524288 FKL524288 FUH524288 GED524288 GNZ524288 GXV524288 HHR524288 HRN524288 IBJ524288 ILF524288 IVB524288 JEX524288 JOT524288 JYP524288 KIL524288 KSH524288 LCD524288 LLZ524288 LVV524288 MFR524288 MPN524288 MZJ524288 NJF524288 NTB524288 OCX524288 OMT524288 OWP524288 PGL524288 PQH524288 QAD524288 QJZ524288 QTV524288 RDR524288 RNN524288 RXJ524288 SHF524288 SRB524288 TAX524288 TKT524288 TUP524288 UEL524288 UOH524288 UYD524288 VHZ524288 VRV524288 WBR524288 WLN524288 WVJ524288 F589824 IX589824 ST589824 ACP589824 AML589824 AWH589824 BGD589824 BPZ589824 BZV589824 CJR589824 CTN589824 DDJ589824 DNF589824 DXB589824 EGX589824 EQT589824 FAP589824 FKL589824 FUH589824 GED589824 GNZ589824 GXV589824 HHR589824 HRN589824 IBJ589824 ILF589824 IVB589824 JEX589824 JOT589824 JYP589824 KIL589824 KSH589824 LCD589824 LLZ589824 LVV589824 MFR589824 MPN589824 MZJ589824 NJF589824 NTB589824 OCX589824 OMT589824 OWP589824 PGL589824 PQH589824 QAD589824 QJZ589824 QTV589824 RDR589824 RNN589824 RXJ589824 SHF589824 SRB589824 TAX589824 TKT589824 TUP589824 UEL589824 UOH589824 UYD589824 VHZ589824 VRV589824 WBR589824 WLN589824 WVJ589824 F655360 IX655360 ST655360 ACP655360 AML655360 AWH655360 BGD655360 BPZ655360 BZV655360 CJR655360 CTN655360 DDJ655360 DNF655360 DXB655360 EGX655360 EQT655360 FAP655360 FKL655360 FUH655360 GED655360 GNZ655360 GXV655360 HHR655360 HRN655360 IBJ655360 ILF655360 IVB655360 JEX655360 JOT655360 JYP655360 KIL655360 KSH655360 LCD655360 LLZ655360 LVV655360 MFR655360 MPN655360 MZJ655360 NJF655360 NTB655360 OCX655360 OMT655360 OWP655360 PGL655360 PQH655360 QAD655360 QJZ655360 QTV655360 RDR655360 RNN655360 RXJ655360 SHF655360 SRB655360 TAX655360 TKT655360 TUP655360 UEL655360 UOH655360 UYD655360 VHZ655360 VRV655360 WBR655360 WLN655360 WVJ655360 F720896 IX720896 ST720896 ACP720896 AML720896 AWH720896 BGD720896 BPZ720896 BZV720896 CJR720896 CTN720896 DDJ720896 DNF720896 DXB720896 EGX720896 EQT720896 FAP720896 FKL720896 FUH720896 GED720896 GNZ720896 GXV720896 HHR720896 HRN720896 IBJ720896 ILF720896 IVB720896 JEX720896 JOT720896 JYP720896 KIL720896 KSH720896 LCD720896 LLZ720896 LVV720896 MFR720896 MPN720896 MZJ720896 NJF720896 NTB720896 OCX720896 OMT720896 OWP720896 PGL720896 PQH720896 QAD720896 QJZ720896 QTV720896 RDR720896 RNN720896 RXJ720896 SHF720896 SRB720896 TAX720896 TKT720896 TUP720896 UEL720896 UOH720896 UYD720896 VHZ720896 VRV720896 WBR720896 WLN720896 WVJ720896 F786432 IX786432 ST786432 ACP786432 AML786432 AWH786432 BGD786432 BPZ786432 BZV786432 CJR786432 CTN786432 DDJ786432 DNF786432 DXB786432 EGX786432 EQT786432 FAP786432 FKL786432 FUH786432 GED786432 GNZ786432 GXV786432 HHR786432 HRN786432 IBJ786432 ILF786432 IVB786432 JEX786432 JOT786432 JYP786432 KIL786432 KSH786432 LCD786432 LLZ786432 LVV786432 MFR786432 MPN786432 MZJ786432 NJF786432 NTB786432 OCX786432 OMT786432 OWP786432 PGL786432 PQH786432 QAD786432 QJZ786432 QTV786432 RDR786432 RNN786432 RXJ786432 SHF786432 SRB786432 TAX786432 TKT786432 TUP786432 UEL786432 UOH786432 UYD786432 VHZ786432 VRV786432 WBR786432 WLN786432 WVJ786432 F851968 IX851968 ST851968 ACP851968 AML851968 AWH851968 BGD851968 BPZ851968 BZV851968 CJR851968 CTN851968 DDJ851968 DNF851968 DXB851968 EGX851968 EQT851968 FAP851968 FKL851968 FUH851968 GED851968 GNZ851968 GXV851968 HHR851968 HRN851968 IBJ851968 ILF851968 IVB851968 JEX851968 JOT851968 JYP851968 KIL851968 KSH851968 LCD851968 LLZ851968 LVV851968 MFR851968 MPN851968 MZJ851968 NJF851968 NTB851968 OCX851968 OMT851968 OWP851968 PGL851968 PQH851968 QAD851968 QJZ851968 QTV851968 RDR851968 RNN851968 RXJ851968 SHF851968 SRB851968 TAX851968 TKT851968 TUP851968 UEL851968 UOH851968 UYD851968 VHZ851968 VRV851968 WBR851968 WLN851968 WVJ851968 F917504 IX917504 ST917504 ACP917504 AML917504 AWH917504 BGD917504 BPZ917504 BZV917504 CJR917504 CTN917504 DDJ917504 DNF917504 DXB917504 EGX917504 EQT917504 FAP917504 FKL917504 FUH917504 GED917504 GNZ917504 GXV917504 HHR917504 HRN917504 IBJ917504 ILF917504 IVB917504 JEX917504 JOT917504 JYP917504 KIL917504 KSH917504 LCD917504 LLZ917504 LVV917504 MFR917504 MPN917504 MZJ917504 NJF917504 NTB917504 OCX917504 OMT917504 OWP917504 PGL917504 PQH917504 QAD917504 QJZ917504 QTV917504 RDR917504 RNN917504 RXJ917504 SHF917504 SRB917504 TAX917504 TKT917504 TUP917504 UEL917504 UOH917504 UYD917504 VHZ917504 VRV917504 WBR917504 WLN917504 WVJ917504 F983040 IX983040 ST983040 ACP983040 AML983040 AWH983040 BGD983040 BPZ983040 BZV983040 CJR983040 CTN983040 DDJ983040 DNF983040 DXB983040 EGX983040 EQT983040 FAP983040 FKL983040 FUH983040 GED983040 GNZ983040 GXV983040 HHR983040 HRN983040 IBJ983040 ILF983040 IVB983040 JEX983040 JOT983040 JYP983040 KIL983040 KSH983040 LCD983040 LLZ983040 LVV983040 MFR983040 MPN983040 MZJ983040 NJF983040 NTB983040 OCX983040 OMT983040 OWP983040 PGL983040 PQH983040 QAD983040 QJZ983040 QTV983040 RDR983040 RNN983040 RXJ983040 SHF983040 SRB983040 TAX983040 TKT983040 TUP983040 UEL983040 UOH983040 UYD983040 VHZ983040 VRV983040 WBR983040 WLN983040 WVJ983040 F61 IX61 ST61 ACP61 AML61 AWH61 BGD61 BPZ61 BZV61 CJR61 CTN61 DDJ61 DNF61 DXB61 EGX61 EQT61 FAP61 FKL61 FUH61 GED61 GNZ61 GXV61 HHR61 HRN61 IBJ61 ILF61 IVB61 JEX61 JOT61 JYP61 KIL61 KSH61 LCD61 LLZ61 LVV61 MFR61 MPN61 MZJ61 NJF61 NTB61 OCX61 OMT61 OWP61 PGL61 PQH61 QAD61 QJZ61 QTV61 RDR61 RNN61 RXJ61 SHF61 SRB61 TAX61 TKT61 TUP61 UEL61 UOH61 UYD61 VHZ61 VRV61 WBR61 WLN61 WVJ61 F65578 IX65578 ST65578 ACP65578 AML65578 AWH65578 BGD65578 BPZ65578 BZV65578 CJR65578 CTN65578 DDJ65578 DNF65578 DXB65578 EGX65578 EQT65578 FAP65578 FKL65578 FUH65578 GED65578 GNZ65578 GXV65578 HHR65578 HRN65578 IBJ65578 ILF65578 IVB65578 JEX65578 JOT65578 JYP65578 KIL65578 KSH65578 LCD65578 LLZ65578 LVV65578 MFR65578 MPN65578 MZJ65578 NJF65578 NTB65578 OCX65578 OMT65578 OWP65578 PGL65578 PQH65578 QAD65578 QJZ65578 QTV65578 RDR65578 RNN65578 RXJ65578 SHF65578 SRB65578 TAX65578 TKT65578 TUP65578 UEL65578 UOH65578 UYD65578 VHZ65578 VRV65578 WBR65578 WLN65578 WVJ65578 F131114 IX131114 ST131114 ACP131114 AML131114 AWH131114 BGD131114 BPZ131114 BZV131114 CJR131114 CTN131114 DDJ131114 DNF131114 DXB131114 EGX131114 EQT131114 FAP131114 FKL131114 FUH131114 GED131114 GNZ131114 GXV131114 HHR131114 HRN131114 IBJ131114 ILF131114 IVB131114 JEX131114 JOT131114 JYP131114 KIL131114 KSH131114 LCD131114 LLZ131114 LVV131114 MFR131114 MPN131114 MZJ131114 NJF131114 NTB131114 OCX131114 OMT131114 OWP131114 PGL131114 PQH131114 QAD131114 QJZ131114 QTV131114 RDR131114 RNN131114 RXJ131114 SHF131114 SRB131114 TAX131114 TKT131114 TUP131114 UEL131114 UOH131114 UYD131114 VHZ131114 VRV131114 WBR131114 WLN131114 WVJ131114 F196650 IX196650 ST196650 ACP196650 AML196650 AWH196650 BGD196650 BPZ196650 BZV196650 CJR196650 CTN196650 DDJ196650 DNF196650 DXB196650 EGX196650 EQT196650 FAP196650 FKL196650 FUH196650 GED196650 GNZ196650 GXV196650 HHR196650 HRN196650 IBJ196650 ILF196650 IVB196650 JEX196650 JOT196650 JYP196650 KIL196650 KSH196650 LCD196650 LLZ196650 LVV196650 MFR196650 MPN196650 MZJ196650 NJF196650 NTB196650 OCX196650 OMT196650 OWP196650 PGL196650 PQH196650 QAD196650 QJZ196650 QTV196650 RDR196650 RNN196650 RXJ196650 SHF196650 SRB196650 TAX196650 TKT196650 TUP196650 UEL196650 UOH196650 UYD196650 VHZ196650 VRV196650 WBR196650 WLN196650 WVJ196650 F262186 IX262186 ST262186 ACP262186 AML262186 AWH262186 BGD262186 BPZ262186 BZV262186 CJR262186 CTN262186 DDJ262186 DNF262186 DXB262186 EGX262186 EQT262186 FAP262186 FKL262186 FUH262186 GED262186 GNZ262186 GXV262186 HHR262186 HRN262186 IBJ262186 ILF262186 IVB262186 JEX262186 JOT262186 JYP262186 KIL262186 KSH262186 LCD262186 LLZ262186 LVV262186 MFR262186 MPN262186 MZJ262186 NJF262186 NTB262186 OCX262186 OMT262186 OWP262186 PGL262186 PQH262186 QAD262186 QJZ262186 QTV262186 RDR262186 RNN262186 RXJ262186 SHF262186 SRB262186 TAX262186 TKT262186 TUP262186 UEL262186 UOH262186 UYD262186 VHZ262186 VRV262186 WBR262186 WLN262186 WVJ262186 F327722 IX327722 ST327722 ACP327722 AML327722 AWH327722 BGD327722 BPZ327722 BZV327722 CJR327722 CTN327722 DDJ327722 DNF327722 DXB327722 EGX327722 EQT327722 FAP327722 FKL327722 FUH327722 GED327722 GNZ327722 GXV327722 HHR327722 HRN327722 IBJ327722 ILF327722 IVB327722 JEX327722 JOT327722 JYP327722 KIL327722 KSH327722 LCD327722 LLZ327722 LVV327722 MFR327722 MPN327722 MZJ327722 NJF327722 NTB327722 OCX327722 OMT327722 OWP327722 PGL327722 PQH327722 QAD327722 QJZ327722 QTV327722 RDR327722 RNN327722 RXJ327722 SHF327722 SRB327722 TAX327722 TKT327722 TUP327722 UEL327722 UOH327722 UYD327722 VHZ327722 VRV327722 WBR327722 WLN327722 WVJ327722 F393258 IX393258 ST393258 ACP393258 AML393258 AWH393258 BGD393258 BPZ393258 BZV393258 CJR393258 CTN393258 DDJ393258 DNF393258 DXB393258 EGX393258 EQT393258 FAP393258 FKL393258 FUH393258 GED393258 GNZ393258 GXV393258 HHR393258 HRN393258 IBJ393258 ILF393258 IVB393258 JEX393258 JOT393258 JYP393258 KIL393258 KSH393258 LCD393258 LLZ393258 LVV393258 MFR393258 MPN393258 MZJ393258 NJF393258 NTB393258 OCX393258 OMT393258 OWP393258 PGL393258 PQH393258 QAD393258 QJZ393258 QTV393258 RDR393258 RNN393258 RXJ393258 SHF393258 SRB393258 TAX393258 TKT393258 TUP393258 UEL393258 UOH393258 UYD393258 VHZ393258 VRV393258 WBR393258 WLN393258 WVJ393258 F458794 IX458794 ST458794 ACP458794 AML458794 AWH458794 BGD458794 BPZ458794 BZV458794 CJR458794 CTN458794 DDJ458794 DNF458794 DXB458794 EGX458794 EQT458794 FAP458794 FKL458794 FUH458794 GED458794 GNZ458794 GXV458794 HHR458794 HRN458794 IBJ458794 ILF458794 IVB458794 JEX458794 JOT458794 JYP458794 KIL458794 KSH458794 LCD458794 LLZ458794 LVV458794 MFR458794 MPN458794 MZJ458794 NJF458794 NTB458794 OCX458794 OMT458794 OWP458794 PGL458794 PQH458794 QAD458794 QJZ458794 QTV458794 RDR458794 RNN458794 RXJ458794 SHF458794 SRB458794 TAX458794 TKT458794 TUP458794 UEL458794 UOH458794 UYD458794 VHZ458794 VRV458794 WBR458794 WLN458794 WVJ458794 F524330 IX524330 ST524330 ACP524330 AML524330 AWH524330 BGD524330 BPZ524330 BZV524330 CJR524330 CTN524330 DDJ524330 DNF524330 DXB524330 EGX524330 EQT524330 FAP524330 FKL524330 FUH524330 GED524330 GNZ524330 GXV524330 HHR524330 HRN524330 IBJ524330 ILF524330 IVB524330 JEX524330 JOT524330 JYP524330 KIL524330 KSH524330 LCD524330 LLZ524330 LVV524330 MFR524330 MPN524330 MZJ524330 NJF524330 NTB524330 OCX524330 OMT524330 OWP524330 PGL524330 PQH524330 QAD524330 QJZ524330 QTV524330 RDR524330 RNN524330 RXJ524330 SHF524330 SRB524330 TAX524330 TKT524330 TUP524330 UEL524330 UOH524330 UYD524330 VHZ524330 VRV524330 WBR524330 WLN524330 WVJ524330 F589866 IX589866 ST589866 ACP589866 AML589866 AWH589866 BGD589866 BPZ589866 BZV589866 CJR589866 CTN589866 DDJ589866 DNF589866 DXB589866 EGX589866 EQT589866 FAP589866 FKL589866 FUH589866 GED589866 GNZ589866 GXV589866 HHR589866 HRN589866 IBJ589866 ILF589866 IVB589866 JEX589866 JOT589866 JYP589866 KIL589866 KSH589866 LCD589866 LLZ589866 LVV589866 MFR589866 MPN589866 MZJ589866 NJF589866 NTB589866 OCX589866 OMT589866 OWP589866 PGL589866 PQH589866 QAD589866 QJZ589866 QTV589866 RDR589866 RNN589866 RXJ589866 SHF589866 SRB589866 TAX589866 TKT589866 TUP589866 UEL589866 UOH589866 UYD589866 VHZ589866 VRV589866 WBR589866 WLN589866 WVJ589866 F655402 IX655402 ST655402 ACP655402 AML655402 AWH655402 BGD655402 BPZ655402 BZV655402 CJR655402 CTN655402 DDJ655402 DNF655402 DXB655402 EGX655402 EQT655402 FAP655402 FKL655402 FUH655402 GED655402 GNZ655402 GXV655402 HHR655402 HRN655402 IBJ655402 ILF655402 IVB655402 JEX655402 JOT655402 JYP655402 KIL655402 KSH655402 LCD655402 LLZ655402 LVV655402 MFR655402 MPN655402 MZJ655402 NJF655402 NTB655402 OCX655402 OMT655402 OWP655402 PGL655402 PQH655402 QAD655402 QJZ655402 QTV655402 RDR655402 RNN655402 RXJ655402 SHF655402 SRB655402 TAX655402 TKT655402 TUP655402 UEL655402 UOH655402 UYD655402 VHZ655402 VRV655402 WBR655402 WLN655402 WVJ655402 F720938 IX720938 ST720938 ACP720938 AML720938 AWH720938 BGD720938 BPZ720938 BZV720938 CJR720938 CTN720938 DDJ720938 DNF720938 DXB720938 EGX720938 EQT720938 FAP720938 FKL720938 FUH720938 GED720938 GNZ720938 GXV720938 HHR720938 HRN720938 IBJ720938 ILF720938 IVB720938 JEX720938 JOT720938 JYP720938 KIL720938 KSH720938 LCD720938 LLZ720938 LVV720938 MFR720938 MPN720938 MZJ720938 NJF720938 NTB720938 OCX720938 OMT720938 OWP720938 PGL720938 PQH720938 QAD720938 QJZ720938 QTV720938 RDR720938 RNN720938 RXJ720938 SHF720938 SRB720938 TAX720938 TKT720938 TUP720938 UEL720938 UOH720938 UYD720938 VHZ720938 VRV720938 WBR720938 WLN720938 WVJ720938 F786474 IX786474 ST786474 ACP786474 AML786474 AWH786474 BGD786474 BPZ786474 BZV786474 CJR786474 CTN786474 DDJ786474 DNF786474 DXB786474 EGX786474 EQT786474 FAP786474 FKL786474 FUH786474 GED786474 GNZ786474 GXV786474 HHR786474 HRN786474 IBJ786474 ILF786474 IVB786474 JEX786474 JOT786474 JYP786474 KIL786474 KSH786474 LCD786474 LLZ786474 LVV786474 MFR786474 MPN786474 MZJ786474 NJF786474 NTB786474 OCX786474 OMT786474 OWP786474 PGL786474 PQH786474 QAD786474 QJZ786474 QTV786474 RDR786474 RNN786474 RXJ786474 SHF786474 SRB786474 TAX786474 TKT786474 TUP786474 UEL786474 UOH786474 UYD786474 VHZ786474 VRV786474 WBR786474 WLN786474 WVJ786474 F852010 IX852010 ST852010 ACP852010 AML852010 AWH852010 BGD852010 BPZ852010 BZV852010 CJR852010 CTN852010 DDJ852010 DNF852010 DXB852010 EGX852010 EQT852010 FAP852010 FKL852010 FUH852010 GED852010 GNZ852010 GXV852010 HHR852010 HRN852010 IBJ852010 ILF852010 IVB852010 JEX852010 JOT852010 JYP852010 KIL852010 KSH852010 LCD852010 LLZ852010 LVV852010 MFR852010 MPN852010 MZJ852010 NJF852010 NTB852010 OCX852010 OMT852010 OWP852010 PGL852010 PQH852010 QAD852010 QJZ852010 QTV852010 RDR852010 RNN852010 RXJ852010 SHF852010 SRB852010 TAX852010 TKT852010 TUP852010 UEL852010 UOH852010 UYD852010 VHZ852010 VRV852010 WBR852010 WLN852010 WVJ852010 F917546 IX917546 ST917546 ACP917546 AML917546 AWH917546 BGD917546 BPZ917546 BZV917546 CJR917546 CTN917546 DDJ917546 DNF917546 DXB917546 EGX917546 EQT917546 FAP917546 FKL917546 FUH917546 GED917546 GNZ917546 GXV917546 HHR917546 HRN917546 IBJ917546 ILF917546 IVB917546 JEX917546 JOT917546 JYP917546 KIL917546 KSH917546 LCD917546 LLZ917546 LVV917546 MFR917546 MPN917546 MZJ917546 NJF917546 NTB917546 OCX917546 OMT917546 OWP917546 PGL917546 PQH917546 QAD917546 QJZ917546 QTV917546 RDR917546 RNN917546 RXJ917546 SHF917546 SRB917546 TAX917546 TKT917546 TUP917546 UEL917546 UOH917546 UYD917546 VHZ917546 VRV917546 WBR917546 WLN917546 WVJ917546 F983082 IX983082 ST983082 ACP983082 AML983082 AWH983082 BGD983082 BPZ983082 BZV983082 CJR983082 CTN983082 DDJ983082 DNF983082 DXB983082 EGX983082 EQT983082 FAP983082 FKL983082 FUH983082 GED983082 GNZ983082 GXV983082 HHR983082 HRN983082 IBJ983082 ILF983082 IVB983082 JEX983082 JOT983082 JYP983082 KIL983082 KSH983082 LCD983082 LLZ983082 LVV983082 MFR983082 MPN983082 MZJ983082 NJF983082 NTB983082 OCX983082 OMT983082 OWP983082 PGL983082 PQH983082 QAD983082 QJZ983082 QTV983082 RDR983082 RNN983082 RXJ983082 SHF983082 SRB983082 TAX983082 TKT983082 TUP983082 UEL983082 UOH983082 UYD983082 VHZ983082 VRV983082 WBR983082 WLN983082 WVJ983082 B65581 IT65581 SP65581 ACL65581 AMH65581 AWD65581 BFZ65581 BPV65581 BZR65581 CJN65581 CTJ65581 DDF65581 DNB65581 DWX65581 EGT65581 EQP65581 FAL65581 FKH65581 FUD65581 GDZ65581 GNV65581 GXR65581 HHN65581 HRJ65581 IBF65581 ILB65581 IUX65581 JET65581 JOP65581 JYL65581 KIH65581 KSD65581 LBZ65581 LLV65581 LVR65581 MFN65581 MPJ65581 MZF65581 NJB65581 NSX65581 OCT65581 OMP65581 OWL65581 PGH65581 PQD65581 PZZ65581 QJV65581 QTR65581 RDN65581 RNJ65581 RXF65581 SHB65581 SQX65581 TAT65581 TKP65581 TUL65581 UEH65581 UOD65581 UXZ65581 VHV65581 VRR65581 WBN65581 WLJ65581 WVF65581 B131117 IT131117 SP131117 ACL131117 AMH131117 AWD131117 BFZ131117 BPV131117 BZR131117 CJN131117 CTJ131117 DDF131117 DNB131117 DWX131117 EGT131117 EQP131117 FAL131117 FKH131117 FUD131117 GDZ131117 GNV131117 GXR131117 HHN131117 HRJ131117 IBF131117 ILB131117 IUX131117 JET131117 JOP131117 JYL131117 KIH131117 KSD131117 LBZ131117 LLV131117 LVR131117 MFN131117 MPJ131117 MZF131117 NJB131117 NSX131117 OCT131117 OMP131117 OWL131117 PGH131117 PQD131117 PZZ131117 QJV131117 QTR131117 RDN131117 RNJ131117 RXF131117 SHB131117 SQX131117 TAT131117 TKP131117 TUL131117 UEH131117 UOD131117 UXZ131117 VHV131117 VRR131117 WBN131117 WLJ131117 WVF131117 B196653 IT196653 SP196653 ACL196653 AMH196653 AWD196653 BFZ196653 BPV196653 BZR196653 CJN196653 CTJ196653 DDF196653 DNB196653 DWX196653 EGT196653 EQP196653 FAL196653 FKH196653 FUD196653 GDZ196653 GNV196653 GXR196653 HHN196653 HRJ196653 IBF196653 ILB196653 IUX196653 JET196653 JOP196653 JYL196653 KIH196653 KSD196653 LBZ196653 LLV196653 LVR196653 MFN196653 MPJ196653 MZF196653 NJB196653 NSX196653 OCT196653 OMP196653 OWL196653 PGH196653 PQD196653 PZZ196653 QJV196653 QTR196653 RDN196653 RNJ196653 RXF196653 SHB196653 SQX196653 TAT196653 TKP196653 TUL196653 UEH196653 UOD196653 UXZ196653 VHV196653 VRR196653 WBN196653 WLJ196653 WVF196653 B262189 IT262189 SP262189 ACL262189 AMH262189 AWD262189 BFZ262189 BPV262189 BZR262189 CJN262189 CTJ262189 DDF262189 DNB262189 DWX262189 EGT262189 EQP262189 FAL262189 FKH262189 FUD262189 GDZ262189 GNV262189 GXR262189 HHN262189 HRJ262189 IBF262189 ILB262189 IUX262189 JET262189 JOP262189 JYL262189 KIH262189 KSD262189 LBZ262189 LLV262189 LVR262189 MFN262189 MPJ262189 MZF262189 NJB262189 NSX262189 OCT262189 OMP262189 OWL262189 PGH262189 PQD262189 PZZ262189 QJV262189 QTR262189 RDN262189 RNJ262189 RXF262189 SHB262189 SQX262189 TAT262189 TKP262189 TUL262189 UEH262189 UOD262189 UXZ262189 VHV262189 VRR262189 WBN262189 WLJ262189 WVF262189 B327725 IT327725 SP327725 ACL327725 AMH327725 AWD327725 BFZ327725 BPV327725 BZR327725 CJN327725 CTJ327725 DDF327725 DNB327725 DWX327725 EGT327725 EQP327725 FAL327725 FKH327725 FUD327725 GDZ327725 GNV327725 GXR327725 HHN327725 HRJ327725 IBF327725 ILB327725 IUX327725 JET327725 JOP327725 JYL327725 KIH327725 KSD327725 LBZ327725 LLV327725 LVR327725 MFN327725 MPJ327725 MZF327725 NJB327725 NSX327725 OCT327725 OMP327725 OWL327725 PGH327725 PQD327725 PZZ327725 QJV327725 QTR327725 RDN327725 RNJ327725 RXF327725 SHB327725 SQX327725 TAT327725 TKP327725 TUL327725 UEH327725 UOD327725 UXZ327725 VHV327725 VRR327725 WBN327725 WLJ327725 WVF327725 B393261 IT393261 SP393261 ACL393261 AMH393261 AWD393261 BFZ393261 BPV393261 BZR393261 CJN393261 CTJ393261 DDF393261 DNB393261 DWX393261 EGT393261 EQP393261 FAL393261 FKH393261 FUD393261 GDZ393261 GNV393261 GXR393261 HHN393261 HRJ393261 IBF393261 ILB393261 IUX393261 JET393261 JOP393261 JYL393261 KIH393261 KSD393261 LBZ393261 LLV393261 LVR393261 MFN393261 MPJ393261 MZF393261 NJB393261 NSX393261 OCT393261 OMP393261 OWL393261 PGH393261 PQD393261 PZZ393261 QJV393261 QTR393261 RDN393261 RNJ393261 RXF393261 SHB393261 SQX393261 TAT393261 TKP393261 TUL393261 UEH393261 UOD393261 UXZ393261 VHV393261 VRR393261 WBN393261 WLJ393261 WVF393261 B458797 IT458797 SP458797 ACL458797 AMH458797 AWD458797 BFZ458797 BPV458797 BZR458797 CJN458797 CTJ458797 DDF458797 DNB458797 DWX458797 EGT458797 EQP458797 FAL458797 FKH458797 FUD458797 GDZ458797 GNV458797 GXR458797 HHN458797 HRJ458797 IBF458797 ILB458797 IUX458797 JET458797 JOP458797 JYL458797 KIH458797 KSD458797 LBZ458797 LLV458797 LVR458797 MFN458797 MPJ458797 MZF458797 NJB458797 NSX458797 OCT458797 OMP458797 OWL458797 PGH458797 PQD458797 PZZ458797 QJV458797 QTR458797 RDN458797 RNJ458797 RXF458797 SHB458797 SQX458797 TAT458797 TKP458797 TUL458797 UEH458797 UOD458797 UXZ458797 VHV458797 VRR458797 WBN458797 WLJ458797 WVF458797 B524333 IT524333 SP524333 ACL524333 AMH524333 AWD524333 BFZ524333 BPV524333 BZR524333 CJN524333 CTJ524333 DDF524333 DNB524333 DWX524333 EGT524333 EQP524333 FAL524333 FKH524333 FUD524333 GDZ524333 GNV524333 GXR524333 HHN524333 HRJ524333 IBF524333 ILB524333 IUX524333 JET524333 JOP524333 JYL524333 KIH524333 KSD524333 LBZ524333 LLV524333 LVR524333 MFN524333 MPJ524333 MZF524333 NJB524333 NSX524333 OCT524333 OMP524333 OWL524333 PGH524333 PQD524333 PZZ524333 QJV524333 QTR524333 RDN524333 RNJ524333 RXF524333 SHB524333 SQX524333 TAT524333 TKP524333 TUL524333 UEH524333 UOD524333 UXZ524333 VHV524333 VRR524333 WBN524333 WLJ524333 WVF524333 B589869 IT589869 SP589869 ACL589869 AMH589869 AWD589869 BFZ589869 BPV589869 BZR589869 CJN589869 CTJ589869 DDF589869 DNB589869 DWX589869 EGT589869 EQP589869 FAL589869 FKH589869 FUD589869 GDZ589869 GNV589869 GXR589869 HHN589869 HRJ589869 IBF589869 ILB589869 IUX589869 JET589869 JOP589869 JYL589869 KIH589869 KSD589869 LBZ589869 LLV589869 LVR589869 MFN589869 MPJ589869 MZF589869 NJB589869 NSX589869 OCT589869 OMP589869 OWL589869 PGH589869 PQD589869 PZZ589869 QJV589869 QTR589869 RDN589869 RNJ589869 RXF589869 SHB589869 SQX589869 TAT589869 TKP589869 TUL589869 UEH589869 UOD589869 UXZ589869 VHV589869 VRR589869 WBN589869 WLJ589869 WVF589869 B655405 IT655405 SP655405 ACL655405 AMH655405 AWD655405 BFZ655405 BPV655405 BZR655405 CJN655405 CTJ655405 DDF655405 DNB655405 DWX655405 EGT655405 EQP655405 FAL655405 FKH655405 FUD655405 GDZ655405 GNV655405 GXR655405 HHN655405 HRJ655405 IBF655405 ILB655405 IUX655405 JET655405 JOP655405 JYL655405 KIH655405 KSD655405 LBZ655405 LLV655405 LVR655405 MFN655405 MPJ655405 MZF655405 NJB655405 NSX655405 OCT655405 OMP655405 OWL655405 PGH655405 PQD655405 PZZ655405 QJV655405 QTR655405 RDN655405 RNJ655405 RXF655405 SHB655405 SQX655405 TAT655405 TKP655405 TUL655405 UEH655405 UOD655405 UXZ655405 VHV655405 VRR655405 WBN655405 WLJ655405 WVF655405 B720941 IT720941 SP720941 ACL720941 AMH720941 AWD720941 BFZ720941 BPV720941 BZR720941 CJN720941 CTJ720941 DDF720941 DNB720941 DWX720941 EGT720941 EQP720941 FAL720941 FKH720941 FUD720941 GDZ720941 GNV720941 GXR720941 HHN720941 HRJ720941 IBF720941 ILB720941 IUX720941 JET720941 JOP720941 JYL720941 KIH720941 KSD720941 LBZ720941 LLV720941 LVR720941 MFN720941 MPJ720941 MZF720941 NJB720941 NSX720941 OCT720941 OMP720941 OWL720941 PGH720941 PQD720941 PZZ720941 QJV720941 QTR720941 RDN720941 RNJ720941 RXF720941 SHB720941 SQX720941 TAT720941 TKP720941 TUL720941 UEH720941 UOD720941 UXZ720941 VHV720941 VRR720941 WBN720941 WLJ720941 WVF720941 B786477 IT786477 SP786477 ACL786477 AMH786477 AWD786477 BFZ786477 BPV786477 BZR786477 CJN786477 CTJ786477 DDF786477 DNB786477 DWX786477 EGT786477 EQP786477 FAL786477 FKH786477 FUD786477 GDZ786477 GNV786477 GXR786477 HHN786477 HRJ786477 IBF786477 ILB786477 IUX786477 JET786477 JOP786477 JYL786477 KIH786477 KSD786477 LBZ786477 LLV786477 LVR786477 MFN786477 MPJ786477 MZF786477 NJB786477 NSX786477 OCT786477 OMP786477 OWL786477 PGH786477 PQD786477 PZZ786477 QJV786477 QTR786477 RDN786477 RNJ786477 RXF786477 SHB786477 SQX786477 TAT786477 TKP786477 TUL786477 UEH786477 UOD786477 UXZ786477 VHV786477 VRR786477 WBN786477 WLJ786477 WVF786477 B852013 IT852013 SP852013 ACL852013 AMH852013 AWD852013 BFZ852013 BPV852013 BZR852013 CJN852013 CTJ852013 DDF852013 DNB852013 DWX852013 EGT852013 EQP852013 FAL852013 FKH852013 FUD852013 GDZ852013 GNV852013 GXR852013 HHN852013 HRJ852013 IBF852013 ILB852013 IUX852013 JET852013 JOP852013 JYL852013 KIH852013 KSD852013 LBZ852013 LLV852013 LVR852013 MFN852013 MPJ852013 MZF852013 NJB852013 NSX852013 OCT852013 OMP852013 OWL852013 PGH852013 PQD852013 PZZ852013 QJV852013 QTR852013 RDN852013 RNJ852013 RXF852013 SHB852013 SQX852013 TAT852013 TKP852013 TUL852013 UEH852013 UOD852013 UXZ852013 VHV852013 VRR852013 WBN852013 WLJ852013 WVF852013 B917549 IT917549 SP917549 ACL917549 AMH917549 AWD917549 BFZ917549 BPV917549 BZR917549 CJN917549 CTJ917549 DDF917549 DNB917549 DWX917549 EGT917549 EQP917549 FAL917549 FKH917549 FUD917549 GDZ917549 GNV917549 GXR917549 HHN917549 HRJ917549 IBF917549 ILB917549 IUX917549 JET917549 JOP917549 JYL917549 KIH917549 KSD917549 LBZ917549 LLV917549 LVR917549 MFN917549 MPJ917549 MZF917549 NJB917549 NSX917549 OCT917549 OMP917549 OWL917549 PGH917549 PQD917549 PZZ917549 QJV917549 QTR917549 RDN917549 RNJ917549 RXF917549 SHB917549 SQX917549 TAT917549 TKP917549 TUL917549 UEH917549 UOD917549 UXZ917549 VHV917549 VRR917549 WBN917549 WLJ917549 WVF917549 B983085 IT983085 SP983085 ACL983085 AMH983085 AWD983085 BFZ983085 BPV983085 BZR983085 CJN983085 CTJ983085 DDF983085 DNB983085 DWX983085 EGT983085 EQP983085 FAL983085 FKH983085 FUD983085 GDZ983085 GNV983085 GXR983085 HHN983085 HRJ983085 IBF983085 ILB983085 IUX983085 JET983085 JOP983085 JYL983085 KIH983085 KSD983085 LBZ983085 LLV983085 LVR983085 MFN983085 MPJ983085 MZF983085 NJB983085 NSX983085 OCT983085 OMP983085 OWL983085 PGH983085 PQD983085 PZZ983085 QJV983085 QTR983085 RDN983085 RNJ983085 RXF983085 SHB983085 SQX983085 TAT983085 TKP983085 TUL983085 UEH983085 UOD983085 UXZ983085 VHV983085 VRR983085 WBN983085 WLJ983085 WVF983085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42"/>
  <sheetViews>
    <sheetView view="pageBreakPreview" zoomScaleNormal="100" zoomScaleSheetLayoutView="100" workbookViewId="0">
      <selection activeCell="F78" sqref="F78:I81"/>
    </sheetView>
  </sheetViews>
  <sheetFormatPr defaultColWidth="9" defaultRowHeight="13.5" x14ac:dyDescent="0.15"/>
  <cols>
    <col min="1" max="16384" width="9" style="401"/>
  </cols>
  <sheetData>
    <row r="1" spans="1:11" ht="18.75" x14ac:dyDescent="0.15">
      <c r="A1" s="399" t="s">
        <v>594</v>
      </c>
      <c r="B1" s="400"/>
      <c r="C1" s="400"/>
      <c r="D1" s="400"/>
      <c r="E1" s="400"/>
      <c r="F1" s="400"/>
      <c r="G1" s="400"/>
      <c r="H1" s="400"/>
      <c r="I1" s="400"/>
      <c r="J1" s="400"/>
      <c r="K1" s="400"/>
    </row>
    <row r="2" spans="1:11" x14ac:dyDescent="0.15">
      <c r="B2" s="400" t="s">
        <v>539</v>
      </c>
      <c r="C2" s="400"/>
      <c r="D2" s="400"/>
      <c r="E2" s="400"/>
      <c r="F2" s="400"/>
      <c r="G2" s="400"/>
      <c r="H2" s="400"/>
      <c r="I2" s="400"/>
      <c r="J2" s="400"/>
      <c r="K2" s="400"/>
    </row>
    <row r="3" spans="1:11" ht="17.25" x14ac:dyDescent="0.15">
      <c r="A3" s="400"/>
      <c r="B3" s="783" t="s">
        <v>540</v>
      </c>
      <c r="C3" s="783"/>
      <c r="D3" s="783"/>
      <c r="E3" s="783"/>
      <c r="F3" s="783"/>
      <c r="G3" s="783"/>
      <c r="H3" s="783"/>
      <c r="I3" s="783"/>
      <c r="J3" s="783"/>
      <c r="K3" s="400"/>
    </row>
    <row r="4" spans="1:11" x14ac:dyDescent="0.15">
      <c r="A4" s="400"/>
      <c r="B4" s="784" t="s">
        <v>541</v>
      </c>
      <c r="C4" s="402" t="s">
        <v>542</v>
      </c>
      <c r="D4" s="403"/>
      <c r="E4" s="784" t="s">
        <v>543</v>
      </c>
      <c r="F4" s="402" t="s">
        <v>544</v>
      </c>
      <c r="G4" s="403"/>
      <c r="H4" s="784" t="s">
        <v>545</v>
      </c>
      <c r="I4" s="402" t="s">
        <v>544</v>
      </c>
      <c r="J4" s="403"/>
      <c r="K4" s="400"/>
    </row>
    <row r="5" spans="1:11" x14ac:dyDescent="0.15">
      <c r="A5" s="400"/>
      <c r="B5" s="784"/>
      <c r="C5" s="402" t="s">
        <v>546</v>
      </c>
      <c r="D5" s="403"/>
      <c r="E5" s="784"/>
      <c r="F5" s="402" t="s">
        <v>542</v>
      </c>
      <c r="G5" s="403"/>
      <c r="H5" s="784"/>
      <c r="I5" s="402" t="s">
        <v>542</v>
      </c>
      <c r="J5" s="403"/>
      <c r="K5" s="400"/>
    </row>
    <row r="6" spans="1:11" x14ac:dyDescent="0.15">
      <c r="A6" s="400"/>
      <c r="B6" s="784"/>
      <c r="C6" s="402" t="s">
        <v>547</v>
      </c>
      <c r="D6" s="403"/>
      <c r="E6" s="784"/>
      <c r="F6" s="402" t="s">
        <v>548</v>
      </c>
      <c r="G6" s="403"/>
      <c r="H6" s="784"/>
      <c r="I6" s="402" t="s">
        <v>549</v>
      </c>
      <c r="J6" s="403"/>
      <c r="K6" s="400"/>
    </row>
    <row r="7" spans="1:11" x14ac:dyDescent="0.15">
      <c r="A7" s="400"/>
      <c r="B7" s="784"/>
      <c r="C7" s="402" t="s">
        <v>550</v>
      </c>
      <c r="D7" s="403"/>
      <c r="E7" s="784"/>
      <c r="F7" s="402" t="s">
        <v>549</v>
      </c>
      <c r="G7" s="403" t="s">
        <v>581</v>
      </c>
      <c r="H7" s="784"/>
      <c r="I7" s="402" t="s">
        <v>546</v>
      </c>
      <c r="J7" s="403"/>
      <c r="K7" s="400"/>
    </row>
    <row r="8" spans="1:11" x14ac:dyDescent="0.15">
      <c r="A8" s="400"/>
      <c r="B8" s="784"/>
      <c r="C8" s="402" t="s">
        <v>551</v>
      </c>
      <c r="D8" s="403"/>
      <c r="E8" s="784"/>
      <c r="F8" s="402" t="s">
        <v>546</v>
      </c>
      <c r="G8" s="403"/>
      <c r="H8" s="784"/>
      <c r="I8" s="402" t="s">
        <v>552</v>
      </c>
      <c r="J8" s="403"/>
      <c r="K8" s="400"/>
    </row>
    <row r="9" spans="1:11" x14ac:dyDescent="0.15">
      <c r="A9" s="400"/>
      <c r="B9" s="784"/>
      <c r="C9" s="402" t="s">
        <v>552</v>
      </c>
      <c r="D9" s="403"/>
      <c r="E9" s="784"/>
      <c r="F9" s="402" t="s">
        <v>552</v>
      </c>
      <c r="G9" s="403"/>
      <c r="H9" s="784"/>
      <c r="I9" s="402" t="s">
        <v>553</v>
      </c>
      <c r="J9" s="403"/>
      <c r="K9" s="400"/>
    </row>
    <row r="10" spans="1:11" x14ac:dyDescent="0.15">
      <c r="A10" s="400"/>
      <c r="B10" s="784"/>
      <c r="C10" s="402" t="s">
        <v>554</v>
      </c>
      <c r="D10" s="403"/>
      <c r="E10" s="784"/>
      <c r="F10" s="402" t="s">
        <v>553</v>
      </c>
      <c r="G10" s="403"/>
      <c r="H10" s="784"/>
      <c r="I10" s="785"/>
      <c r="J10" s="786"/>
      <c r="K10" s="400"/>
    </row>
    <row r="11" spans="1:11" x14ac:dyDescent="0.15">
      <c r="A11" s="400"/>
      <c r="B11" s="784"/>
      <c r="C11" s="402" t="s">
        <v>548</v>
      </c>
      <c r="D11" s="403"/>
      <c r="E11" s="784"/>
      <c r="F11" s="785"/>
      <c r="G11" s="786"/>
      <c r="H11" s="784"/>
      <c r="I11" s="787"/>
      <c r="J11" s="788"/>
      <c r="K11" s="400"/>
    </row>
    <row r="12" spans="1:11" x14ac:dyDescent="0.15">
      <c r="A12" s="400"/>
      <c r="B12" s="784"/>
      <c r="C12" s="402" t="s">
        <v>553</v>
      </c>
      <c r="D12" s="403"/>
      <c r="E12" s="784"/>
      <c r="F12" s="787"/>
      <c r="G12" s="788"/>
      <c r="H12" s="784"/>
      <c r="I12" s="787"/>
      <c r="J12" s="788"/>
      <c r="K12" s="400"/>
    </row>
    <row r="13" spans="1:11" x14ac:dyDescent="0.15">
      <c r="A13" s="400"/>
      <c r="B13" s="784"/>
      <c r="C13" s="402" t="s">
        <v>555</v>
      </c>
      <c r="D13" s="403"/>
      <c r="E13" s="784"/>
      <c r="F13" s="787"/>
      <c r="G13" s="788"/>
      <c r="H13" s="784"/>
      <c r="I13" s="787"/>
      <c r="J13" s="788"/>
      <c r="K13" s="400"/>
    </row>
    <row r="14" spans="1:11" x14ac:dyDescent="0.15">
      <c r="A14" s="400"/>
      <c r="B14" s="784"/>
      <c r="C14" s="402" t="s">
        <v>556</v>
      </c>
      <c r="D14" s="403"/>
      <c r="E14" s="784"/>
      <c r="F14" s="787"/>
      <c r="G14" s="788"/>
      <c r="H14" s="784"/>
      <c r="I14" s="787"/>
      <c r="J14" s="788"/>
      <c r="K14" s="400"/>
    </row>
    <row r="15" spans="1:11" x14ac:dyDescent="0.15">
      <c r="A15" s="400"/>
      <c r="B15" s="784"/>
      <c r="C15" s="402" t="s">
        <v>557</v>
      </c>
      <c r="D15" s="403"/>
      <c r="E15" s="784"/>
      <c r="F15" s="787"/>
      <c r="G15" s="788"/>
      <c r="H15" s="784"/>
      <c r="I15" s="787"/>
      <c r="J15" s="788"/>
      <c r="K15" s="400"/>
    </row>
    <row r="16" spans="1:11" x14ac:dyDescent="0.15">
      <c r="A16" s="400"/>
      <c r="B16" s="784"/>
      <c r="C16" s="402" t="s">
        <v>558</v>
      </c>
      <c r="D16" s="403"/>
      <c r="E16" s="784"/>
      <c r="F16" s="787"/>
      <c r="G16" s="788"/>
      <c r="H16" s="784"/>
      <c r="I16" s="787"/>
      <c r="J16" s="788"/>
      <c r="K16" s="400"/>
    </row>
    <row r="17" spans="1:11" x14ac:dyDescent="0.15">
      <c r="A17" s="400"/>
      <c r="B17" s="784"/>
      <c r="C17" s="402" t="s">
        <v>559</v>
      </c>
      <c r="D17" s="403"/>
      <c r="E17" s="784"/>
      <c r="F17" s="787"/>
      <c r="G17" s="788"/>
      <c r="H17" s="784"/>
      <c r="I17" s="787"/>
      <c r="J17" s="788"/>
      <c r="K17" s="400"/>
    </row>
    <row r="18" spans="1:11" x14ac:dyDescent="0.15">
      <c r="A18" s="400"/>
      <c r="B18" s="784"/>
      <c r="C18" s="402" t="s">
        <v>560</v>
      </c>
      <c r="D18" s="403"/>
      <c r="E18" s="784"/>
      <c r="F18" s="787"/>
      <c r="G18" s="788"/>
      <c r="H18" s="784"/>
      <c r="I18" s="787"/>
      <c r="J18" s="788"/>
      <c r="K18" s="400"/>
    </row>
    <row r="19" spans="1:11" x14ac:dyDescent="0.15">
      <c r="A19" s="400"/>
      <c r="B19" s="784"/>
      <c r="C19" s="402" t="s">
        <v>561</v>
      </c>
      <c r="D19" s="403"/>
      <c r="E19" s="784"/>
      <c r="F19" s="787"/>
      <c r="G19" s="788"/>
      <c r="H19" s="784"/>
      <c r="I19" s="787"/>
      <c r="J19" s="788"/>
      <c r="K19" s="400"/>
    </row>
    <row r="20" spans="1:11" x14ac:dyDescent="0.15">
      <c r="A20" s="400"/>
      <c r="B20" s="784"/>
      <c r="C20" s="402" t="s">
        <v>562</v>
      </c>
      <c r="D20" s="403"/>
      <c r="E20" s="784"/>
      <c r="F20" s="789"/>
      <c r="G20" s="790"/>
      <c r="H20" s="784"/>
      <c r="I20" s="789"/>
      <c r="J20" s="790"/>
      <c r="K20" s="400"/>
    </row>
    <row r="21" spans="1:11" x14ac:dyDescent="0.15">
      <c r="A21" s="400"/>
      <c r="B21" s="400"/>
      <c r="C21" s="400"/>
      <c r="D21" s="400"/>
      <c r="E21" s="400"/>
      <c r="F21" s="400"/>
      <c r="G21" s="400"/>
      <c r="H21" s="400"/>
      <c r="I21" s="400"/>
      <c r="J21" s="400"/>
      <c r="K21" s="400"/>
    </row>
    <row r="22" spans="1:11" ht="17.25" x14ac:dyDescent="0.15">
      <c r="A22" s="400"/>
      <c r="B22" s="783" t="s">
        <v>563</v>
      </c>
      <c r="C22" s="783"/>
      <c r="D22" s="783"/>
      <c r="E22" s="404"/>
      <c r="F22" s="791" t="s">
        <v>564</v>
      </c>
      <c r="G22" s="792"/>
      <c r="H22" s="792"/>
      <c r="I22" s="792"/>
      <c r="J22" s="400"/>
      <c r="K22" s="400"/>
    </row>
    <row r="23" spans="1:11" x14ac:dyDescent="0.15">
      <c r="A23" s="400"/>
      <c r="B23" s="793" t="s">
        <v>565</v>
      </c>
      <c r="C23" s="405">
        <v>1</v>
      </c>
      <c r="D23" s="403"/>
      <c r="E23" s="400"/>
      <c r="F23" s="795" t="s">
        <v>566</v>
      </c>
      <c r="G23" s="795"/>
      <c r="H23" s="796"/>
      <c r="I23" s="797"/>
      <c r="J23" s="400"/>
      <c r="K23" s="400"/>
    </row>
    <row r="24" spans="1:11" x14ac:dyDescent="0.15">
      <c r="A24" s="400"/>
      <c r="B24" s="793"/>
      <c r="C24" s="406">
        <v>2</v>
      </c>
      <c r="D24" s="403"/>
      <c r="E24" s="400"/>
      <c r="F24" s="795" t="s">
        <v>567</v>
      </c>
      <c r="G24" s="795"/>
      <c r="H24" s="796"/>
      <c r="I24" s="797"/>
      <c r="J24" s="400"/>
      <c r="K24" s="400"/>
    </row>
    <row r="25" spans="1:11" x14ac:dyDescent="0.15">
      <c r="A25" s="400"/>
      <c r="B25" s="793"/>
      <c r="C25" s="406">
        <v>3</v>
      </c>
      <c r="D25" s="403"/>
      <c r="E25" s="400"/>
      <c r="F25" s="795" t="s">
        <v>568</v>
      </c>
      <c r="G25" s="795"/>
      <c r="H25" s="796"/>
      <c r="I25" s="797"/>
      <c r="J25" s="400"/>
      <c r="K25" s="400"/>
    </row>
    <row r="26" spans="1:11" x14ac:dyDescent="0.15">
      <c r="A26" s="400"/>
      <c r="B26" s="793"/>
      <c r="C26" s="406">
        <v>4</v>
      </c>
      <c r="D26" s="403"/>
      <c r="E26" s="400"/>
      <c r="F26" s="400"/>
      <c r="G26" s="400"/>
      <c r="H26" s="400"/>
      <c r="I26" s="400"/>
      <c r="J26" s="400"/>
      <c r="K26" s="400"/>
    </row>
    <row r="27" spans="1:11" ht="19.5" customHeight="1" x14ac:dyDescent="0.15">
      <c r="A27" s="400"/>
      <c r="B27" s="793"/>
      <c r="C27" s="406" t="s">
        <v>569</v>
      </c>
      <c r="D27" s="403"/>
      <c r="E27" s="400"/>
      <c r="F27" s="791" t="s">
        <v>570</v>
      </c>
      <c r="G27" s="792"/>
      <c r="H27" s="792"/>
      <c r="I27" s="792"/>
      <c r="J27" s="400"/>
      <c r="K27" s="400"/>
    </row>
    <row r="28" spans="1:11" x14ac:dyDescent="0.15">
      <c r="A28" s="400"/>
      <c r="B28" s="793"/>
      <c r="C28" s="406" t="s">
        <v>571</v>
      </c>
      <c r="D28" s="403"/>
      <c r="E28" s="400"/>
      <c r="F28" s="795" t="s">
        <v>572</v>
      </c>
      <c r="G28" s="795"/>
      <c r="H28" s="796"/>
      <c r="I28" s="797"/>
      <c r="J28" s="400"/>
      <c r="K28" s="400"/>
    </row>
    <row r="29" spans="1:11" ht="18" customHeight="1" x14ac:dyDescent="0.15">
      <c r="A29" s="400"/>
      <c r="B29" s="793"/>
      <c r="C29" s="406" t="s">
        <v>573</v>
      </c>
      <c r="D29" s="403"/>
      <c r="E29" s="400"/>
      <c r="F29" s="795" t="s">
        <v>574</v>
      </c>
      <c r="G29" s="795"/>
      <c r="H29" s="796"/>
      <c r="I29" s="797"/>
      <c r="J29" s="400"/>
      <c r="K29" s="400"/>
    </row>
    <row r="30" spans="1:11" x14ac:dyDescent="0.15">
      <c r="A30" s="400"/>
      <c r="B30" s="793"/>
      <c r="C30" s="406" t="s">
        <v>575</v>
      </c>
      <c r="D30" s="403"/>
      <c r="E30" s="400"/>
      <c r="F30" s="795" t="s">
        <v>576</v>
      </c>
      <c r="G30" s="795"/>
      <c r="H30" s="796"/>
      <c r="I30" s="797"/>
      <c r="J30" s="400"/>
      <c r="K30" s="400"/>
    </row>
    <row r="31" spans="1:11" x14ac:dyDescent="0.15">
      <c r="A31" s="400"/>
      <c r="B31" s="794"/>
      <c r="C31" s="406">
        <v>7</v>
      </c>
      <c r="D31" s="403"/>
      <c r="E31" s="400"/>
      <c r="F31" s="784" t="s">
        <v>577</v>
      </c>
      <c r="G31" s="784"/>
      <c r="H31" s="796"/>
      <c r="I31" s="797"/>
      <c r="J31" s="400"/>
      <c r="K31" s="400"/>
    </row>
    <row r="32" spans="1:11" x14ac:dyDescent="0.15">
      <c r="A32" s="400"/>
      <c r="B32" s="400"/>
      <c r="C32" s="400"/>
      <c r="D32" s="400"/>
      <c r="E32" s="400"/>
      <c r="F32" s="806" t="s">
        <v>578</v>
      </c>
      <c r="G32" s="807"/>
      <c r="H32" s="796"/>
      <c r="I32" s="797"/>
      <c r="J32" s="414"/>
      <c r="K32" s="400"/>
    </row>
    <row r="33" spans="1:11" ht="22.5" customHeight="1" x14ac:dyDescent="0.15">
      <c r="A33" s="400"/>
      <c r="B33" s="400"/>
      <c r="C33" s="400"/>
      <c r="D33" s="400"/>
      <c r="E33" s="400"/>
      <c r="F33" s="806" t="s">
        <v>579</v>
      </c>
      <c r="G33" s="807"/>
      <c r="H33" s="796"/>
      <c r="I33" s="797"/>
      <c r="J33" s="414"/>
      <c r="K33" s="400"/>
    </row>
    <row r="34" spans="1:11" x14ac:dyDescent="0.15">
      <c r="A34" s="400"/>
      <c r="B34" s="400"/>
      <c r="C34" s="400"/>
      <c r="D34" s="400"/>
      <c r="E34" s="400"/>
      <c r="F34" s="798" t="s">
        <v>580</v>
      </c>
      <c r="G34" s="799"/>
      <c r="H34" s="802" t="s">
        <v>581</v>
      </c>
      <c r="I34" s="803"/>
      <c r="J34" s="414"/>
      <c r="K34" s="400"/>
    </row>
    <row r="35" spans="1:11" x14ac:dyDescent="0.15">
      <c r="A35" s="400"/>
      <c r="B35" s="400"/>
      <c r="C35" s="400"/>
      <c r="D35" s="400"/>
      <c r="E35" s="400"/>
      <c r="F35" s="800"/>
      <c r="G35" s="801"/>
      <c r="H35" s="804"/>
      <c r="I35" s="805"/>
      <c r="J35" s="400"/>
      <c r="K35" s="400"/>
    </row>
    <row r="36" spans="1:11" x14ac:dyDescent="0.15">
      <c r="A36" s="400"/>
      <c r="B36" s="400"/>
      <c r="C36" s="400"/>
      <c r="D36" s="400"/>
      <c r="E36" s="400"/>
      <c r="F36" s="400"/>
      <c r="G36" s="400"/>
      <c r="H36" s="400"/>
      <c r="I36" s="400"/>
      <c r="J36" s="400"/>
      <c r="K36" s="400"/>
    </row>
    <row r="37" spans="1:11" x14ac:dyDescent="0.15">
      <c r="A37" s="400"/>
      <c r="B37" s="407"/>
      <c r="C37" s="408"/>
      <c r="D37" s="400"/>
      <c r="E37" s="400"/>
      <c r="F37" s="400"/>
      <c r="G37" s="400"/>
      <c r="H37" s="400"/>
      <c r="I37" s="400"/>
      <c r="J37" s="400"/>
      <c r="K37" s="400"/>
    </row>
    <row r="38" spans="1:11" x14ac:dyDescent="0.15">
      <c r="B38" s="409"/>
      <c r="C38" s="410"/>
    </row>
    <row r="39" spans="1:11" x14ac:dyDescent="0.15">
      <c r="B39" s="409"/>
      <c r="C39" s="410"/>
      <c r="E39" s="409"/>
    </row>
    <row r="40" spans="1:11" x14ac:dyDescent="0.15">
      <c r="B40" s="409"/>
      <c r="C40" s="410"/>
    </row>
    <row r="41" spans="1:11" x14ac:dyDescent="0.15">
      <c r="B41" s="409"/>
      <c r="C41" s="410"/>
    </row>
    <row r="42" spans="1:11" x14ac:dyDescent="0.15">
      <c r="B42" s="409"/>
      <c r="C42" s="410"/>
    </row>
  </sheetData>
  <mergeCells count="30">
    <mergeCell ref="F34:G35"/>
    <mergeCell ref="H34:I35"/>
    <mergeCell ref="F31:G31"/>
    <mergeCell ref="H31:I31"/>
    <mergeCell ref="F32:G32"/>
    <mergeCell ref="H32:I32"/>
    <mergeCell ref="F33:G33"/>
    <mergeCell ref="H33:I33"/>
    <mergeCell ref="B22:D22"/>
    <mergeCell ref="F22:I22"/>
    <mergeCell ref="B23:B31"/>
    <mergeCell ref="F23:G23"/>
    <mergeCell ref="H23:I23"/>
    <mergeCell ref="F24:G24"/>
    <mergeCell ref="H24:I24"/>
    <mergeCell ref="F25:G25"/>
    <mergeCell ref="H25:I25"/>
    <mergeCell ref="F27:I27"/>
    <mergeCell ref="F28:G28"/>
    <mergeCell ref="H28:I28"/>
    <mergeCell ref="F29:G29"/>
    <mergeCell ref="H29:I29"/>
    <mergeCell ref="F30:G30"/>
    <mergeCell ref="H30:I30"/>
    <mergeCell ref="B3:J3"/>
    <mergeCell ref="B4:B20"/>
    <mergeCell ref="E4:E20"/>
    <mergeCell ref="H4:H20"/>
    <mergeCell ref="I10:J20"/>
    <mergeCell ref="F11:G20"/>
  </mergeCells>
  <phoneticPr fontId="4"/>
  <dataValidations count="3">
    <dataValidation type="list" allowBlank="1" showInputMessage="1" showErrorMessage="1" sqref="H28:I35 H23:I25" xr:uid="{00000000-0002-0000-0500-000000000000}">
      <formula1>"✔,　"</formula1>
    </dataValidation>
    <dataValidation type="list" allowBlank="1" showInputMessage="1" showErrorMessage="1" sqref="D4:D20 G4:G10 J4:J9 D23:D31" xr:uid="{00000000-0002-0000-0500-000001000000}">
      <formula1>"✔ ,　"</formula1>
    </dataValidation>
    <dataValidation type="list" allowBlank="1" showInputMessage="1" showErrorMessage="1" sqref="K5 E21 E40 D37:D42" xr:uid="{00000000-0002-0000-0500-000002000000}">
      <formula1>"✔"</formula1>
    </dataValidation>
  </dataValidations>
  <pageMargins left="0.7" right="0.7" top="0.75" bottom="0.75" header="0.3" footer="0.3"/>
  <pageSetup paperSize="9" scale="9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42"/>
  <sheetViews>
    <sheetView view="pageBreakPreview" zoomScaleNormal="100" zoomScaleSheetLayoutView="100" workbookViewId="0"/>
  </sheetViews>
  <sheetFormatPr defaultColWidth="9" defaultRowHeight="13.5" x14ac:dyDescent="0.15"/>
  <cols>
    <col min="1" max="16384" width="9" style="401"/>
  </cols>
  <sheetData>
    <row r="1" spans="1:11" ht="18.75" x14ac:dyDescent="0.15">
      <c r="A1" s="399" t="s">
        <v>593</v>
      </c>
      <c r="B1" s="400"/>
      <c r="C1" s="400"/>
      <c r="D1" s="400"/>
      <c r="E1" s="400"/>
      <c r="F1" s="400"/>
      <c r="G1" s="400"/>
      <c r="H1" s="400"/>
      <c r="I1" s="400"/>
      <c r="J1" s="400"/>
      <c r="K1" s="400"/>
    </row>
    <row r="2" spans="1:11" x14ac:dyDescent="0.15">
      <c r="B2" s="400" t="s">
        <v>539</v>
      </c>
      <c r="C2" s="400"/>
      <c r="D2" s="400"/>
      <c r="E2" s="400"/>
      <c r="F2" s="400"/>
      <c r="G2" s="400"/>
      <c r="H2" s="400"/>
      <c r="I2" s="400"/>
      <c r="J2" s="400"/>
      <c r="K2" s="400"/>
    </row>
    <row r="3" spans="1:11" ht="17.25" x14ac:dyDescent="0.15">
      <c r="A3" s="400"/>
      <c r="B3" s="783" t="s">
        <v>540</v>
      </c>
      <c r="C3" s="783"/>
      <c r="D3" s="783"/>
      <c r="E3" s="783"/>
      <c r="F3" s="783"/>
      <c r="G3" s="783"/>
      <c r="H3" s="783"/>
      <c r="I3" s="783"/>
      <c r="J3" s="783"/>
      <c r="K3" s="400"/>
    </row>
    <row r="4" spans="1:11" x14ac:dyDescent="0.15">
      <c r="A4" s="400"/>
      <c r="B4" s="784" t="s">
        <v>541</v>
      </c>
      <c r="C4" s="402" t="s">
        <v>542</v>
      </c>
      <c r="D4" s="403"/>
      <c r="E4" s="784" t="s">
        <v>543</v>
      </c>
      <c r="F4" s="402" t="s">
        <v>544</v>
      </c>
      <c r="G4" s="403"/>
      <c r="H4" s="784" t="s">
        <v>545</v>
      </c>
      <c r="I4" s="402" t="s">
        <v>544</v>
      </c>
      <c r="J4" s="403"/>
      <c r="K4" s="400"/>
    </row>
    <row r="5" spans="1:11" x14ac:dyDescent="0.15">
      <c r="A5" s="400"/>
      <c r="B5" s="784"/>
      <c r="C5" s="402" t="s">
        <v>546</v>
      </c>
      <c r="D5" s="403"/>
      <c r="E5" s="784"/>
      <c r="F5" s="402" t="s">
        <v>542</v>
      </c>
      <c r="G5" s="403"/>
      <c r="H5" s="784"/>
      <c r="I5" s="402" t="s">
        <v>542</v>
      </c>
      <c r="J5" s="403"/>
      <c r="K5" s="400"/>
    </row>
    <row r="6" spans="1:11" x14ac:dyDescent="0.15">
      <c r="A6" s="400"/>
      <c r="B6" s="784"/>
      <c r="C6" s="402" t="s">
        <v>547</v>
      </c>
      <c r="D6" s="403"/>
      <c r="E6" s="784"/>
      <c r="F6" s="402" t="s">
        <v>548</v>
      </c>
      <c r="G6" s="403"/>
      <c r="H6" s="784"/>
      <c r="I6" s="402" t="s">
        <v>549</v>
      </c>
      <c r="J6" s="403"/>
      <c r="K6" s="400"/>
    </row>
    <row r="7" spans="1:11" x14ac:dyDescent="0.15">
      <c r="A7" s="400"/>
      <c r="B7" s="784"/>
      <c r="C7" s="402" t="s">
        <v>550</v>
      </c>
      <c r="D7" s="403"/>
      <c r="E7" s="784"/>
      <c r="F7" s="402" t="s">
        <v>549</v>
      </c>
      <c r="G7" s="403" t="s">
        <v>581</v>
      </c>
      <c r="H7" s="784"/>
      <c r="I7" s="402" t="s">
        <v>546</v>
      </c>
      <c r="J7" s="403"/>
      <c r="K7" s="400"/>
    </row>
    <row r="8" spans="1:11" x14ac:dyDescent="0.15">
      <c r="A8" s="400"/>
      <c r="B8" s="784"/>
      <c r="C8" s="402" t="s">
        <v>551</v>
      </c>
      <c r="D8" s="403"/>
      <c r="E8" s="784"/>
      <c r="F8" s="402" t="s">
        <v>546</v>
      </c>
      <c r="G8" s="403"/>
      <c r="H8" s="784"/>
      <c r="I8" s="402" t="s">
        <v>552</v>
      </c>
      <c r="J8" s="403"/>
      <c r="K8" s="400"/>
    </row>
    <row r="9" spans="1:11" x14ac:dyDescent="0.15">
      <c r="A9" s="400"/>
      <c r="B9" s="784"/>
      <c r="C9" s="402" t="s">
        <v>552</v>
      </c>
      <c r="D9" s="403"/>
      <c r="E9" s="784"/>
      <c r="F9" s="402" t="s">
        <v>552</v>
      </c>
      <c r="G9" s="403"/>
      <c r="H9" s="784"/>
      <c r="I9" s="402" t="s">
        <v>553</v>
      </c>
      <c r="J9" s="403"/>
      <c r="K9" s="400"/>
    </row>
    <row r="10" spans="1:11" x14ac:dyDescent="0.15">
      <c r="A10" s="400"/>
      <c r="B10" s="784"/>
      <c r="C10" s="402" t="s">
        <v>554</v>
      </c>
      <c r="D10" s="403"/>
      <c r="E10" s="784"/>
      <c r="F10" s="402" t="s">
        <v>553</v>
      </c>
      <c r="G10" s="403"/>
      <c r="H10" s="784"/>
      <c r="I10" s="785"/>
      <c r="J10" s="786"/>
      <c r="K10" s="400"/>
    </row>
    <row r="11" spans="1:11" x14ac:dyDescent="0.15">
      <c r="A11" s="400"/>
      <c r="B11" s="784"/>
      <c r="C11" s="402" t="s">
        <v>548</v>
      </c>
      <c r="D11" s="403"/>
      <c r="E11" s="784"/>
      <c r="F11" s="785"/>
      <c r="G11" s="786"/>
      <c r="H11" s="784"/>
      <c r="I11" s="787"/>
      <c r="J11" s="788"/>
      <c r="K11" s="400"/>
    </row>
    <row r="12" spans="1:11" x14ac:dyDescent="0.15">
      <c r="A12" s="400"/>
      <c r="B12" s="784"/>
      <c r="C12" s="402" t="s">
        <v>553</v>
      </c>
      <c r="D12" s="403"/>
      <c r="E12" s="784"/>
      <c r="F12" s="787"/>
      <c r="G12" s="788"/>
      <c r="H12" s="784"/>
      <c r="I12" s="787"/>
      <c r="J12" s="788"/>
      <c r="K12" s="400"/>
    </row>
    <row r="13" spans="1:11" x14ac:dyDescent="0.15">
      <c r="A13" s="400"/>
      <c r="B13" s="784"/>
      <c r="C13" s="402" t="s">
        <v>555</v>
      </c>
      <c r="D13" s="403"/>
      <c r="E13" s="784"/>
      <c r="F13" s="787"/>
      <c r="G13" s="788"/>
      <c r="H13" s="784"/>
      <c r="I13" s="787"/>
      <c r="J13" s="788"/>
      <c r="K13" s="400"/>
    </row>
    <row r="14" spans="1:11" x14ac:dyDescent="0.15">
      <c r="A14" s="400"/>
      <c r="B14" s="784"/>
      <c r="C14" s="402" t="s">
        <v>556</v>
      </c>
      <c r="D14" s="403"/>
      <c r="E14" s="784"/>
      <c r="F14" s="787"/>
      <c r="G14" s="788"/>
      <c r="H14" s="784"/>
      <c r="I14" s="787"/>
      <c r="J14" s="788"/>
      <c r="K14" s="400"/>
    </row>
    <row r="15" spans="1:11" x14ac:dyDescent="0.15">
      <c r="A15" s="400"/>
      <c r="B15" s="784"/>
      <c r="C15" s="402" t="s">
        <v>557</v>
      </c>
      <c r="D15" s="403"/>
      <c r="E15" s="784"/>
      <c r="F15" s="787"/>
      <c r="G15" s="788"/>
      <c r="H15" s="784"/>
      <c r="I15" s="787"/>
      <c r="J15" s="788"/>
      <c r="K15" s="400"/>
    </row>
    <row r="16" spans="1:11" x14ac:dyDescent="0.15">
      <c r="A16" s="400"/>
      <c r="B16" s="784"/>
      <c r="C16" s="402" t="s">
        <v>558</v>
      </c>
      <c r="D16" s="403"/>
      <c r="E16" s="784"/>
      <c r="F16" s="787"/>
      <c r="G16" s="788"/>
      <c r="H16" s="784"/>
      <c r="I16" s="787"/>
      <c r="J16" s="788"/>
      <c r="K16" s="400"/>
    </row>
    <row r="17" spans="1:11" x14ac:dyDescent="0.15">
      <c r="A17" s="400"/>
      <c r="B17" s="784"/>
      <c r="C17" s="402" t="s">
        <v>559</v>
      </c>
      <c r="D17" s="403"/>
      <c r="E17" s="784"/>
      <c r="F17" s="787"/>
      <c r="G17" s="788"/>
      <c r="H17" s="784"/>
      <c r="I17" s="787"/>
      <c r="J17" s="788"/>
      <c r="K17" s="400"/>
    </row>
    <row r="18" spans="1:11" x14ac:dyDescent="0.15">
      <c r="A18" s="400"/>
      <c r="B18" s="784"/>
      <c r="C18" s="402" t="s">
        <v>560</v>
      </c>
      <c r="D18" s="403"/>
      <c r="E18" s="784"/>
      <c r="F18" s="787"/>
      <c r="G18" s="788"/>
      <c r="H18" s="784"/>
      <c r="I18" s="787"/>
      <c r="J18" s="788"/>
      <c r="K18" s="400"/>
    </row>
    <row r="19" spans="1:11" x14ac:dyDescent="0.15">
      <c r="A19" s="400"/>
      <c r="B19" s="784"/>
      <c r="C19" s="402" t="s">
        <v>561</v>
      </c>
      <c r="D19" s="403"/>
      <c r="E19" s="784"/>
      <c r="F19" s="787"/>
      <c r="G19" s="788"/>
      <c r="H19" s="784"/>
      <c r="I19" s="787"/>
      <c r="J19" s="788"/>
      <c r="K19" s="400"/>
    </row>
    <row r="20" spans="1:11" x14ac:dyDescent="0.15">
      <c r="A20" s="400"/>
      <c r="B20" s="784"/>
      <c r="C20" s="402" t="s">
        <v>562</v>
      </c>
      <c r="D20" s="403"/>
      <c r="E20" s="784"/>
      <c r="F20" s="789"/>
      <c r="G20" s="790"/>
      <c r="H20" s="784"/>
      <c r="I20" s="789"/>
      <c r="J20" s="790"/>
      <c r="K20" s="400"/>
    </row>
    <row r="21" spans="1:11" x14ac:dyDescent="0.15">
      <c r="A21" s="400"/>
      <c r="B21" s="400"/>
      <c r="C21" s="400"/>
      <c r="D21" s="400"/>
      <c r="E21" s="400"/>
      <c r="F21" s="400"/>
      <c r="G21" s="400"/>
      <c r="H21" s="400"/>
      <c r="I21" s="400"/>
      <c r="J21" s="400"/>
      <c r="K21" s="400"/>
    </row>
    <row r="22" spans="1:11" ht="17.25" x14ac:dyDescent="0.15">
      <c r="A22" s="400"/>
      <c r="B22" s="783" t="s">
        <v>563</v>
      </c>
      <c r="C22" s="783"/>
      <c r="D22" s="783"/>
      <c r="E22" s="404"/>
      <c r="F22" s="791" t="s">
        <v>564</v>
      </c>
      <c r="G22" s="792"/>
      <c r="H22" s="792"/>
      <c r="I22" s="792"/>
      <c r="J22" s="400"/>
      <c r="K22" s="400"/>
    </row>
    <row r="23" spans="1:11" x14ac:dyDescent="0.15">
      <c r="A23" s="400"/>
      <c r="B23" s="793" t="s">
        <v>565</v>
      </c>
      <c r="C23" s="405">
        <v>1</v>
      </c>
      <c r="D23" s="403"/>
      <c r="E23" s="400"/>
      <c r="F23" s="795" t="s">
        <v>566</v>
      </c>
      <c r="G23" s="795"/>
      <c r="H23" s="796"/>
      <c r="I23" s="797"/>
      <c r="J23" s="400"/>
      <c r="K23" s="400"/>
    </row>
    <row r="24" spans="1:11" x14ac:dyDescent="0.15">
      <c r="A24" s="400"/>
      <c r="B24" s="793"/>
      <c r="C24" s="406">
        <v>2</v>
      </c>
      <c r="D24" s="403"/>
      <c r="E24" s="400"/>
      <c r="F24" s="795" t="s">
        <v>567</v>
      </c>
      <c r="G24" s="795"/>
      <c r="H24" s="796"/>
      <c r="I24" s="797"/>
      <c r="J24" s="400"/>
      <c r="K24" s="400"/>
    </row>
    <row r="25" spans="1:11" x14ac:dyDescent="0.15">
      <c r="A25" s="400"/>
      <c r="B25" s="793"/>
      <c r="C25" s="406">
        <v>3</v>
      </c>
      <c r="D25" s="403"/>
      <c r="E25" s="400"/>
      <c r="F25" s="795" t="s">
        <v>568</v>
      </c>
      <c r="G25" s="795"/>
      <c r="H25" s="796"/>
      <c r="I25" s="797"/>
      <c r="J25" s="400"/>
      <c r="K25" s="400"/>
    </row>
    <row r="26" spans="1:11" x14ac:dyDescent="0.15">
      <c r="A26" s="400"/>
      <c r="B26" s="793"/>
      <c r="C26" s="406">
        <v>4</v>
      </c>
      <c r="D26" s="403"/>
      <c r="E26" s="400"/>
      <c r="F26" s="400"/>
      <c r="G26" s="400"/>
      <c r="H26" s="400"/>
      <c r="I26" s="400"/>
      <c r="J26" s="400"/>
      <c r="K26" s="400"/>
    </row>
    <row r="27" spans="1:11" ht="19.5" customHeight="1" x14ac:dyDescent="0.15">
      <c r="A27" s="400"/>
      <c r="B27" s="793"/>
      <c r="C27" s="406" t="s">
        <v>569</v>
      </c>
      <c r="D27" s="403"/>
      <c r="E27" s="400"/>
      <c r="F27" s="791" t="s">
        <v>570</v>
      </c>
      <c r="G27" s="792"/>
      <c r="H27" s="792"/>
      <c r="I27" s="792"/>
      <c r="J27" s="400"/>
      <c r="K27" s="400"/>
    </row>
    <row r="28" spans="1:11" x14ac:dyDescent="0.15">
      <c r="A28" s="400"/>
      <c r="B28" s="793"/>
      <c r="C28" s="406" t="s">
        <v>571</v>
      </c>
      <c r="D28" s="403"/>
      <c r="E28" s="400"/>
      <c r="F28" s="795" t="s">
        <v>572</v>
      </c>
      <c r="G28" s="795"/>
      <c r="H28" s="796"/>
      <c r="I28" s="797"/>
      <c r="J28" s="400"/>
      <c r="K28" s="400"/>
    </row>
    <row r="29" spans="1:11" ht="18" customHeight="1" x14ac:dyDescent="0.15">
      <c r="A29" s="400"/>
      <c r="B29" s="793"/>
      <c r="C29" s="406" t="s">
        <v>573</v>
      </c>
      <c r="D29" s="403"/>
      <c r="E29" s="400"/>
      <c r="F29" s="795" t="s">
        <v>574</v>
      </c>
      <c r="G29" s="795"/>
      <c r="H29" s="796"/>
      <c r="I29" s="797"/>
      <c r="J29" s="400"/>
      <c r="K29" s="400"/>
    </row>
    <row r="30" spans="1:11" x14ac:dyDescent="0.15">
      <c r="A30" s="400"/>
      <c r="B30" s="793"/>
      <c r="C30" s="406" t="s">
        <v>575</v>
      </c>
      <c r="D30" s="403"/>
      <c r="E30" s="400"/>
      <c r="F30" s="795" t="s">
        <v>576</v>
      </c>
      <c r="G30" s="795"/>
      <c r="H30" s="796"/>
      <c r="I30" s="797"/>
      <c r="J30" s="400"/>
      <c r="K30" s="400"/>
    </row>
    <row r="31" spans="1:11" x14ac:dyDescent="0.15">
      <c r="A31" s="400"/>
      <c r="B31" s="794"/>
      <c r="C31" s="406">
        <v>7</v>
      </c>
      <c r="D31" s="403"/>
      <c r="E31" s="400"/>
      <c r="F31" s="784" t="s">
        <v>577</v>
      </c>
      <c r="G31" s="784"/>
      <c r="H31" s="796"/>
      <c r="I31" s="797"/>
      <c r="J31" s="400"/>
      <c r="K31" s="400"/>
    </row>
    <row r="32" spans="1:11" x14ac:dyDescent="0.15">
      <c r="A32" s="400"/>
      <c r="B32" s="400"/>
      <c r="C32" s="400"/>
      <c r="D32" s="400"/>
      <c r="E32" s="400"/>
      <c r="F32" s="806" t="s">
        <v>578</v>
      </c>
      <c r="G32" s="807"/>
      <c r="H32" s="796"/>
      <c r="I32" s="797"/>
      <c r="J32" s="414"/>
      <c r="K32" s="400"/>
    </row>
    <row r="33" spans="1:11" ht="22.5" customHeight="1" x14ac:dyDescent="0.15">
      <c r="A33" s="400"/>
      <c r="B33" s="400"/>
      <c r="C33" s="400"/>
      <c r="D33" s="400"/>
      <c r="E33" s="400"/>
      <c r="F33" s="806" t="s">
        <v>579</v>
      </c>
      <c r="G33" s="807"/>
      <c r="H33" s="796"/>
      <c r="I33" s="797"/>
      <c r="J33" s="414"/>
      <c r="K33" s="400"/>
    </row>
    <row r="34" spans="1:11" x14ac:dyDescent="0.15">
      <c r="A34" s="400"/>
      <c r="B34" s="400"/>
      <c r="C34" s="400"/>
      <c r="D34" s="400"/>
      <c r="E34" s="400"/>
      <c r="F34" s="798" t="s">
        <v>580</v>
      </c>
      <c r="G34" s="799"/>
      <c r="H34" s="802" t="s">
        <v>581</v>
      </c>
      <c r="I34" s="803"/>
      <c r="J34" s="414"/>
      <c r="K34" s="400"/>
    </row>
    <row r="35" spans="1:11" x14ac:dyDescent="0.15">
      <c r="A35" s="400"/>
      <c r="B35" s="400"/>
      <c r="C35" s="400"/>
      <c r="D35" s="400"/>
      <c r="E35" s="400"/>
      <c r="F35" s="800"/>
      <c r="G35" s="801"/>
      <c r="H35" s="804"/>
      <c r="I35" s="805"/>
      <c r="J35" s="400"/>
      <c r="K35" s="400"/>
    </row>
    <row r="36" spans="1:11" x14ac:dyDescent="0.15">
      <c r="A36" s="400"/>
      <c r="B36" s="400"/>
      <c r="C36" s="400"/>
      <c r="D36" s="400"/>
      <c r="E36" s="400"/>
      <c r="F36" s="400"/>
      <c r="G36" s="400"/>
      <c r="H36" s="400"/>
      <c r="I36" s="400"/>
      <c r="J36" s="400"/>
      <c r="K36" s="400"/>
    </row>
    <row r="37" spans="1:11" x14ac:dyDescent="0.15">
      <c r="A37" s="400"/>
      <c r="B37" s="407"/>
      <c r="C37" s="408"/>
      <c r="D37" s="400"/>
      <c r="E37" s="400"/>
      <c r="F37" s="400"/>
      <c r="G37" s="400"/>
      <c r="H37" s="400"/>
      <c r="I37" s="400"/>
      <c r="J37" s="400"/>
      <c r="K37" s="400"/>
    </row>
    <row r="38" spans="1:11" x14ac:dyDescent="0.15">
      <c r="B38" s="409"/>
      <c r="C38" s="410"/>
    </row>
    <row r="39" spans="1:11" x14ac:dyDescent="0.15">
      <c r="B39" s="409"/>
      <c r="C39" s="410"/>
      <c r="E39" s="409"/>
    </row>
    <row r="40" spans="1:11" x14ac:dyDescent="0.15">
      <c r="B40" s="409"/>
      <c r="C40" s="410"/>
    </row>
    <row r="41" spans="1:11" x14ac:dyDescent="0.15">
      <c r="B41" s="409"/>
      <c r="C41" s="410"/>
    </row>
    <row r="42" spans="1:11" x14ac:dyDescent="0.15">
      <c r="B42" s="409"/>
      <c r="C42" s="410"/>
    </row>
  </sheetData>
  <mergeCells count="30">
    <mergeCell ref="F34:G35"/>
    <mergeCell ref="H34:I35"/>
    <mergeCell ref="F31:G31"/>
    <mergeCell ref="H31:I31"/>
    <mergeCell ref="F32:G32"/>
    <mergeCell ref="H32:I32"/>
    <mergeCell ref="F33:G33"/>
    <mergeCell ref="H33:I33"/>
    <mergeCell ref="B22:D22"/>
    <mergeCell ref="F22:I22"/>
    <mergeCell ref="B23:B31"/>
    <mergeCell ref="F23:G23"/>
    <mergeCell ref="H23:I23"/>
    <mergeCell ref="F24:G24"/>
    <mergeCell ref="H24:I24"/>
    <mergeCell ref="F25:G25"/>
    <mergeCell ref="H25:I25"/>
    <mergeCell ref="F27:I27"/>
    <mergeCell ref="F28:G28"/>
    <mergeCell ref="H28:I28"/>
    <mergeCell ref="F29:G29"/>
    <mergeCell ref="H29:I29"/>
    <mergeCell ref="F30:G30"/>
    <mergeCell ref="H30:I30"/>
    <mergeCell ref="B3:J3"/>
    <mergeCell ref="B4:B20"/>
    <mergeCell ref="E4:E20"/>
    <mergeCell ref="H4:H20"/>
    <mergeCell ref="I10:J20"/>
    <mergeCell ref="F11:G20"/>
  </mergeCells>
  <phoneticPr fontId="4"/>
  <dataValidations count="3">
    <dataValidation type="list" allowBlank="1" showInputMessage="1" showErrorMessage="1" sqref="H28:I35 H23:I25" xr:uid="{00000000-0002-0000-0600-000000000000}">
      <formula1>"✔,　"</formula1>
    </dataValidation>
    <dataValidation type="list" allowBlank="1" showInputMessage="1" showErrorMessage="1" sqref="D4:D20 G4:G10 J4:J9 D23:D31" xr:uid="{00000000-0002-0000-0600-000001000000}">
      <formula1>"✔ ,　"</formula1>
    </dataValidation>
    <dataValidation type="list" allowBlank="1" showInputMessage="1" showErrorMessage="1" sqref="K5 E21 E40 D37:D42" xr:uid="{00000000-0002-0000-0600-000002000000}">
      <formula1>"✔"</formula1>
    </dataValidation>
  </dataValidations>
  <pageMargins left="0.7" right="0.7" top="0.75" bottom="0.75" header="0.3" footer="0.3"/>
  <pageSetup paperSize="9" scale="9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42"/>
  <sheetViews>
    <sheetView view="pageBreakPreview" zoomScaleNormal="100" zoomScaleSheetLayoutView="100" workbookViewId="0">
      <selection activeCell="A2" sqref="A2"/>
    </sheetView>
  </sheetViews>
  <sheetFormatPr defaultColWidth="9" defaultRowHeight="13.5" x14ac:dyDescent="0.15"/>
  <cols>
    <col min="1" max="16384" width="9" style="401"/>
  </cols>
  <sheetData>
    <row r="1" spans="1:11" ht="18.75" x14ac:dyDescent="0.15">
      <c r="A1" s="399" t="s">
        <v>592</v>
      </c>
      <c r="B1" s="400"/>
      <c r="C1" s="400"/>
      <c r="D1" s="400"/>
      <c r="E1" s="400"/>
      <c r="F1" s="400"/>
      <c r="G1" s="400"/>
      <c r="H1" s="400"/>
      <c r="I1" s="400"/>
      <c r="J1" s="400"/>
      <c r="K1" s="400"/>
    </row>
    <row r="2" spans="1:11" x14ac:dyDescent="0.15">
      <c r="B2" s="400" t="s">
        <v>539</v>
      </c>
      <c r="C2" s="400"/>
      <c r="D2" s="400"/>
      <c r="E2" s="400"/>
      <c r="F2" s="400"/>
      <c r="G2" s="400"/>
      <c r="H2" s="400"/>
      <c r="I2" s="400"/>
      <c r="J2" s="400"/>
      <c r="K2" s="400"/>
    </row>
    <row r="3" spans="1:11" ht="17.25" x14ac:dyDescent="0.15">
      <c r="A3" s="400"/>
      <c r="B3" s="783" t="s">
        <v>540</v>
      </c>
      <c r="C3" s="783"/>
      <c r="D3" s="783"/>
      <c r="E3" s="783"/>
      <c r="F3" s="783"/>
      <c r="G3" s="783"/>
      <c r="H3" s="783"/>
      <c r="I3" s="783"/>
      <c r="J3" s="783"/>
      <c r="K3" s="400"/>
    </row>
    <row r="4" spans="1:11" x14ac:dyDescent="0.15">
      <c r="A4" s="400"/>
      <c r="B4" s="784" t="s">
        <v>541</v>
      </c>
      <c r="C4" s="402" t="s">
        <v>542</v>
      </c>
      <c r="D4" s="403"/>
      <c r="E4" s="784" t="s">
        <v>543</v>
      </c>
      <c r="F4" s="402" t="s">
        <v>544</v>
      </c>
      <c r="G4" s="403"/>
      <c r="H4" s="784" t="s">
        <v>545</v>
      </c>
      <c r="I4" s="402" t="s">
        <v>544</v>
      </c>
      <c r="J4" s="403"/>
      <c r="K4" s="400"/>
    </row>
    <row r="5" spans="1:11" x14ac:dyDescent="0.15">
      <c r="A5" s="400"/>
      <c r="B5" s="784"/>
      <c r="C5" s="402" t="s">
        <v>546</v>
      </c>
      <c r="D5" s="403"/>
      <c r="E5" s="784"/>
      <c r="F5" s="402" t="s">
        <v>542</v>
      </c>
      <c r="G5" s="403"/>
      <c r="H5" s="784"/>
      <c r="I5" s="402" t="s">
        <v>542</v>
      </c>
      <c r="J5" s="403"/>
      <c r="K5" s="400"/>
    </row>
    <row r="6" spans="1:11" x14ac:dyDescent="0.15">
      <c r="A6" s="400"/>
      <c r="B6" s="784"/>
      <c r="C6" s="402" t="s">
        <v>547</v>
      </c>
      <c r="D6" s="403"/>
      <c r="E6" s="784"/>
      <c r="F6" s="402" t="s">
        <v>548</v>
      </c>
      <c r="G6" s="403"/>
      <c r="H6" s="784"/>
      <c r="I6" s="402" t="s">
        <v>549</v>
      </c>
      <c r="J6" s="403"/>
      <c r="K6" s="400"/>
    </row>
    <row r="7" spans="1:11" x14ac:dyDescent="0.15">
      <c r="A7" s="400"/>
      <c r="B7" s="784"/>
      <c r="C7" s="402" t="s">
        <v>550</v>
      </c>
      <c r="D7" s="403"/>
      <c r="E7" s="784"/>
      <c r="F7" s="402" t="s">
        <v>549</v>
      </c>
      <c r="G7" s="403" t="s">
        <v>581</v>
      </c>
      <c r="H7" s="784"/>
      <c r="I7" s="402" t="s">
        <v>546</v>
      </c>
      <c r="J7" s="403"/>
      <c r="K7" s="400"/>
    </row>
    <row r="8" spans="1:11" x14ac:dyDescent="0.15">
      <c r="A8" s="400"/>
      <c r="B8" s="784"/>
      <c r="C8" s="402" t="s">
        <v>551</v>
      </c>
      <c r="D8" s="403"/>
      <c r="E8" s="784"/>
      <c r="F8" s="402" t="s">
        <v>546</v>
      </c>
      <c r="G8" s="403"/>
      <c r="H8" s="784"/>
      <c r="I8" s="402" t="s">
        <v>552</v>
      </c>
      <c r="J8" s="403"/>
      <c r="K8" s="400"/>
    </row>
    <row r="9" spans="1:11" x14ac:dyDescent="0.15">
      <c r="A9" s="400"/>
      <c r="B9" s="784"/>
      <c r="C9" s="402" t="s">
        <v>552</v>
      </c>
      <c r="D9" s="403"/>
      <c r="E9" s="784"/>
      <c r="F9" s="402" t="s">
        <v>552</v>
      </c>
      <c r="G9" s="403"/>
      <c r="H9" s="784"/>
      <c r="I9" s="402" t="s">
        <v>553</v>
      </c>
      <c r="J9" s="403"/>
      <c r="K9" s="400"/>
    </row>
    <row r="10" spans="1:11" x14ac:dyDescent="0.15">
      <c r="A10" s="400"/>
      <c r="B10" s="784"/>
      <c r="C10" s="402" t="s">
        <v>554</v>
      </c>
      <c r="D10" s="403"/>
      <c r="E10" s="784"/>
      <c r="F10" s="402" t="s">
        <v>553</v>
      </c>
      <c r="G10" s="403"/>
      <c r="H10" s="784"/>
      <c r="I10" s="785"/>
      <c r="J10" s="786"/>
      <c r="K10" s="400"/>
    </row>
    <row r="11" spans="1:11" x14ac:dyDescent="0.15">
      <c r="A11" s="400"/>
      <c r="B11" s="784"/>
      <c r="C11" s="402" t="s">
        <v>548</v>
      </c>
      <c r="D11" s="403"/>
      <c r="E11" s="784"/>
      <c r="F11" s="785"/>
      <c r="G11" s="786"/>
      <c r="H11" s="784"/>
      <c r="I11" s="787"/>
      <c r="J11" s="788"/>
      <c r="K11" s="400"/>
    </row>
    <row r="12" spans="1:11" x14ac:dyDescent="0.15">
      <c r="A12" s="400"/>
      <c r="B12" s="784"/>
      <c r="C12" s="402" t="s">
        <v>553</v>
      </c>
      <c r="D12" s="403"/>
      <c r="E12" s="784"/>
      <c r="F12" s="787"/>
      <c r="G12" s="788"/>
      <c r="H12" s="784"/>
      <c r="I12" s="787"/>
      <c r="J12" s="788"/>
      <c r="K12" s="400"/>
    </row>
    <row r="13" spans="1:11" x14ac:dyDescent="0.15">
      <c r="A13" s="400"/>
      <c r="B13" s="784"/>
      <c r="C13" s="402" t="s">
        <v>555</v>
      </c>
      <c r="D13" s="403"/>
      <c r="E13" s="784"/>
      <c r="F13" s="787"/>
      <c r="G13" s="788"/>
      <c r="H13" s="784"/>
      <c r="I13" s="787"/>
      <c r="J13" s="788"/>
      <c r="K13" s="400"/>
    </row>
    <row r="14" spans="1:11" x14ac:dyDescent="0.15">
      <c r="A14" s="400"/>
      <c r="B14" s="784"/>
      <c r="C14" s="402" t="s">
        <v>556</v>
      </c>
      <c r="D14" s="403"/>
      <c r="E14" s="784"/>
      <c r="F14" s="787"/>
      <c r="G14" s="788"/>
      <c r="H14" s="784"/>
      <c r="I14" s="787"/>
      <c r="J14" s="788"/>
      <c r="K14" s="400"/>
    </row>
    <row r="15" spans="1:11" x14ac:dyDescent="0.15">
      <c r="A15" s="400"/>
      <c r="B15" s="784"/>
      <c r="C15" s="402" t="s">
        <v>557</v>
      </c>
      <c r="D15" s="403"/>
      <c r="E15" s="784"/>
      <c r="F15" s="787"/>
      <c r="G15" s="788"/>
      <c r="H15" s="784"/>
      <c r="I15" s="787"/>
      <c r="J15" s="788"/>
      <c r="K15" s="400"/>
    </row>
    <row r="16" spans="1:11" x14ac:dyDescent="0.15">
      <c r="A16" s="400"/>
      <c r="B16" s="784"/>
      <c r="C16" s="402" t="s">
        <v>558</v>
      </c>
      <c r="D16" s="403"/>
      <c r="E16" s="784"/>
      <c r="F16" s="787"/>
      <c r="G16" s="788"/>
      <c r="H16" s="784"/>
      <c r="I16" s="787"/>
      <c r="J16" s="788"/>
      <c r="K16" s="400"/>
    </row>
    <row r="17" spans="1:11" x14ac:dyDescent="0.15">
      <c r="A17" s="400"/>
      <c r="B17" s="784"/>
      <c r="C17" s="402" t="s">
        <v>559</v>
      </c>
      <c r="D17" s="403"/>
      <c r="E17" s="784"/>
      <c r="F17" s="787"/>
      <c r="G17" s="788"/>
      <c r="H17" s="784"/>
      <c r="I17" s="787"/>
      <c r="J17" s="788"/>
      <c r="K17" s="400"/>
    </row>
    <row r="18" spans="1:11" x14ac:dyDescent="0.15">
      <c r="A18" s="400"/>
      <c r="B18" s="784"/>
      <c r="C18" s="402" t="s">
        <v>560</v>
      </c>
      <c r="D18" s="403"/>
      <c r="E18" s="784"/>
      <c r="F18" s="787"/>
      <c r="G18" s="788"/>
      <c r="H18" s="784"/>
      <c r="I18" s="787"/>
      <c r="J18" s="788"/>
      <c r="K18" s="400"/>
    </row>
    <row r="19" spans="1:11" x14ac:dyDescent="0.15">
      <c r="A19" s="400"/>
      <c r="B19" s="784"/>
      <c r="C19" s="402" t="s">
        <v>561</v>
      </c>
      <c r="D19" s="403"/>
      <c r="E19" s="784"/>
      <c r="F19" s="787"/>
      <c r="G19" s="788"/>
      <c r="H19" s="784"/>
      <c r="I19" s="787"/>
      <c r="J19" s="788"/>
      <c r="K19" s="400"/>
    </row>
    <row r="20" spans="1:11" x14ac:dyDescent="0.15">
      <c r="A20" s="400"/>
      <c r="B20" s="784"/>
      <c r="C20" s="402" t="s">
        <v>562</v>
      </c>
      <c r="D20" s="403"/>
      <c r="E20" s="784"/>
      <c r="F20" s="789"/>
      <c r="G20" s="790"/>
      <c r="H20" s="784"/>
      <c r="I20" s="789"/>
      <c r="J20" s="790"/>
      <c r="K20" s="400"/>
    </row>
    <row r="21" spans="1:11" x14ac:dyDescent="0.15">
      <c r="A21" s="400"/>
      <c r="B21" s="400"/>
      <c r="C21" s="400"/>
      <c r="D21" s="400"/>
      <c r="E21" s="400"/>
      <c r="F21" s="400"/>
      <c r="G21" s="400"/>
      <c r="H21" s="400"/>
      <c r="I21" s="400"/>
      <c r="J21" s="400"/>
      <c r="K21" s="400"/>
    </row>
    <row r="22" spans="1:11" ht="17.25" x14ac:dyDescent="0.15">
      <c r="A22" s="400"/>
      <c r="B22" s="783" t="s">
        <v>563</v>
      </c>
      <c r="C22" s="783"/>
      <c r="D22" s="783"/>
      <c r="E22" s="404"/>
      <c r="F22" s="791" t="s">
        <v>564</v>
      </c>
      <c r="G22" s="792"/>
      <c r="H22" s="792"/>
      <c r="I22" s="792"/>
      <c r="J22" s="400"/>
      <c r="K22" s="400"/>
    </row>
    <row r="23" spans="1:11" x14ac:dyDescent="0.15">
      <c r="A23" s="400"/>
      <c r="B23" s="793" t="s">
        <v>565</v>
      </c>
      <c r="C23" s="405">
        <v>1</v>
      </c>
      <c r="D23" s="403"/>
      <c r="E23" s="400"/>
      <c r="F23" s="795" t="s">
        <v>566</v>
      </c>
      <c r="G23" s="795"/>
      <c r="H23" s="796"/>
      <c r="I23" s="797"/>
      <c r="J23" s="400"/>
      <c r="K23" s="400"/>
    </row>
    <row r="24" spans="1:11" x14ac:dyDescent="0.15">
      <c r="A24" s="400"/>
      <c r="B24" s="793"/>
      <c r="C24" s="406">
        <v>2</v>
      </c>
      <c r="D24" s="403"/>
      <c r="E24" s="400"/>
      <c r="F24" s="795" t="s">
        <v>567</v>
      </c>
      <c r="G24" s="795"/>
      <c r="H24" s="796"/>
      <c r="I24" s="797"/>
      <c r="J24" s="400"/>
      <c r="K24" s="400"/>
    </row>
    <row r="25" spans="1:11" x14ac:dyDescent="0.15">
      <c r="A25" s="400"/>
      <c r="B25" s="793"/>
      <c r="C25" s="406">
        <v>3</v>
      </c>
      <c r="D25" s="403"/>
      <c r="E25" s="400"/>
      <c r="F25" s="795" t="s">
        <v>568</v>
      </c>
      <c r="G25" s="795"/>
      <c r="H25" s="796"/>
      <c r="I25" s="797"/>
      <c r="J25" s="400"/>
      <c r="K25" s="400"/>
    </row>
    <row r="26" spans="1:11" x14ac:dyDescent="0.15">
      <c r="A26" s="400"/>
      <c r="B26" s="793"/>
      <c r="C26" s="406">
        <v>4</v>
      </c>
      <c r="D26" s="403"/>
      <c r="E26" s="400"/>
      <c r="F26" s="400"/>
      <c r="G26" s="400"/>
      <c r="H26" s="400"/>
      <c r="I26" s="400"/>
      <c r="J26" s="400"/>
      <c r="K26" s="400"/>
    </row>
    <row r="27" spans="1:11" ht="19.5" customHeight="1" x14ac:dyDescent="0.15">
      <c r="A27" s="400"/>
      <c r="B27" s="793"/>
      <c r="C27" s="406" t="s">
        <v>569</v>
      </c>
      <c r="D27" s="403"/>
      <c r="E27" s="400"/>
      <c r="F27" s="791" t="s">
        <v>570</v>
      </c>
      <c r="G27" s="792"/>
      <c r="H27" s="792"/>
      <c r="I27" s="792"/>
      <c r="J27" s="400"/>
      <c r="K27" s="400"/>
    </row>
    <row r="28" spans="1:11" x14ac:dyDescent="0.15">
      <c r="A28" s="400"/>
      <c r="B28" s="793"/>
      <c r="C28" s="406" t="s">
        <v>571</v>
      </c>
      <c r="D28" s="403"/>
      <c r="E28" s="400"/>
      <c r="F28" s="795" t="s">
        <v>572</v>
      </c>
      <c r="G28" s="795"/>
      <c r="H28" s="796"/>
      <c r="I28" s="797"/>
      <c r="J28" s="400"/>
      <c r="K28" s="400"/>
    </row>
    <row r="29" spans="1:11" ht="18" customHeight="1" x14ac:dyDescent="0.15">
      <c r="A29" s="400"/>
      <c r="B29" s="793"/>
      <c r="C29" s="406" t="s">
        <v>573</v>
      </c>
      <c r="D29" s="403"/>
      <c r="E29" s="400"/>
      <c r="F29" s="795" t="s">
        <v>574</v>
      </c>
      <c r="G29" s="795"/>
      <c r="H29" s="796"/>
      <c r="I29" s="797"/>
      <c r="J29" s="400"/>
      <c r="K29" s="400"/>
    </row>
    <row r="30" spans="1:11" x14ac:dyDescent="0.15">
      <c r="A30" s="400"/>
      <c r="B30" s="793"/>
      <c r="C30" s="406" t="s">
        <v>575</v>
      </c>
      <c r="D30" s="403"/>
      <c r="E30" s="400"/>
      <c r="F30" s="795" t="s">
        <v>576</v>
      </c>
      <c r="G30" s="795"/>
      <c r="H30" s="796"/>
      <c r="I30" s="797"/>
      <c r="J30" s="400"/>
      <c r="K30" s="400"/>
    </row>
    <row r="31" spans="1:11" x14ac:dyDescent="0.15">
      <c r="A31" s="400"/>
      <c r="B31" s="794"/>
      <c r="C31" s="406">
        <v>7</v>
      </c>
      <c r="D31" s="403"/>
      <c r="E31" s="400"/>
      <c r="F31" s="784" t="s">
        <v>577</v>
      </c>
      <c r="G31" s="784"/>
      <c r="H31" s="796"/>
      <c r="I31" s="797"/>
      <c r="J31" s="400"/>
      <c r="K31" s="400"/>
    </row>
    <row r="32" spans="1:11" x14ac:dyDescent="0.15">
      <c r="A32" s="400"/>
      <c r="B32" s="400"/>
      <c r="C32" s="400"/>
      <c r="D32" s="400"/>
      <c r="E32" s="400"/>
      <c r="F32" s="806" t="s">
        <v>578</v>
      </c>
      <c r="G32" s="807"/>
      <c r="H32" s="796"/>
      <c r="I32" s="797"/>
      <c r="J32" s="414"/>
      <c r="K32" s="400"/>
    </row>
    <row r="33" spans="1:11" ht="22.5" customHeight="1" x14ac:dyDescent="0.15">
      <c r="A33" s="400"/>
      <c r="B33" s="400"/>
      <c r="C33" s="400"/>
      <c r="D33" s="400"/>
      <c r="E33" s="400"/>
      <c r="F33" s="806" t="s">
        <v>579</v>
      </c>
      <c r="G33" s="807"/>
      <c r="H33" s="796"/>
      <c r="I33" s="797"/>
      <c r="J33" s="414"/>
      <c r="K33" s="400"/>
    </row>
    <row r="34" spans="1:11" x14ac:dyDescent="0.15">
      <c r="A34" s="400"/>
      <c r="B34" s="400"/>
      <c r="C34" s="400"/>
      <c r="D34" s="400"/>
      <c r="E34" s="400"/>
      <c r="F34" s="798" t="s">
        <v>580</v>
      </c>
      <c r="G34" s="799"/>
      <c r="H34" s="802" t="s">
        <v>581</v>
      </c>
      <c r="I34" s="803"/>
      <c r="J34" s="414"/>
      <c r="K34" s="400"/>
    </row>
    <row r="35" spans="1:11" x14ac:dyDescent="0.15">
      <c r="A35" s="400"/>
      <c r="B35" s="400"/>
      <c r="C35" s="400"/>
      <c r="D35" s="400"/>
      <c r="E35" s="400"/>
      <c r="F35" s="800"/>
      <c r="G35" s="801"/>
      <c r="H35" s="804"/>
      <c r="I35" s="805"/>
      <c r="J35" s="400"/>
      <c r="K35" s="400"/>
    </row>
    <row r="36" spans="1:11" x14ac:dyDescent="0.15">
      <c r="A36" s="400"/>
      <c r="B36" s="400"/>
      <c r="C36" s="400"/>
      <c r="D36" s="400"/>
      <c r="E36" s="400"/>
      <c r="F36" s="400"/>
      <c r="G36" s="400"/>
      <c r="H36" s="400"/>
      <c r="I36" s="400"/>
      <c r="J36" s="400"/>
      <c r="K36" s="400"/>
    </row>
    <row r="37" spans="1:11" x14ac:dyDescent="0.15">
      <c r="A37" s="400"/>
      <c r="B37" s="407"/>
      <c r="C37" s="408"/>
      <c r="D37" s="400"/>
      <c r="E37" s="400"/>
      <c r="F37" s="400"/>
      <c r="G37" s="400"/>
      <c r="H37" s="400"/>
      <c r="I37" s="400"/>
      <c r="J37" s="400"/>
      <c r="K37" s="400"/>
    </row>
    <row r="38" spans="1:11" x14ac:dyDescent="0.15">
      <c r="B38" s="409"/>
      <c r="C38" s="410"/>
    </row>
    <row r="39" spans="1:11" x14ac:dyDescent="0.15">
      <c r="B39" s="409"/>
      <c r="C39" s="410"/>
      <c r="E39" s="409"/>
    </row>
    <row r="40" spans="1:11" x14ac:dyDescent="0.15">
      <c r="B40" s="409"/>
      <c r="C40" s="410"/>
    </row>
    <row r="41" spans="1:11" x14ac:dyDescent="0.15">
      <c r="B41" s="409"/>
      <c r="C41" s="410"/>
    </row>
    <row r="42" spans="1:11" x14ac:dyDescent="0.15">
      <c r="B42" s="409"/>
      <c r="C42" s="410"/>
    </row>
  </sheetData>
  <mergeCells count="30">
    <mergeCell ref="F34:G35"/>
    <mergeCell ref="H34:I35"/>
    <mergeCell ref="F31:G31"/>
    <mergeCell ref="H31:I31"/>
    <mergeCell ref="F32:G32"/>
    <mergeCell ref="H32:I32"/>
    <mergeCell ref="F33:G33"/>
    <mergeCell ref="H33:I33"/>
    <mergeCell ref="B22:D22"/>
    <mergeCell ref="F22:I22"/>
    <mergeCell ref="B23:B31"/>
    <mergeCell ref="F23:G23"/>
    <mergeCell ref="H23:I23"/>
    <mergeCell ref="F24:G24"/>
    <mergeCell ref="H24:I24"/>
    <mergeCell ref="F25:G25"/>
    <mergeCell ref="H25:I25"/>
    <mergeCell ref="F27:I27"/>
    <mergeCell ref="F28:G28"/>
    <mergeCell ref="H28:I28"/>
    <mergeCell ref="F29:G29"/>
    <mergeCell ref="H29:I29"/>
    <mergeCell ref="F30:G30"/>
    <mergeCell ref="H30:I30"/>
    <mergeCell ref="B3:J3"/>
    <mergeCell ref="B4:B20"/>
    <mergeCell ref="E4:E20"/>
    <mergeCell ref="H4:H20"/>
    <mergeCell ref="I10:J20"/>
    <mergeCell ref="F11:G20"/>
  </mergeCells>
  <phoneticPr fontId="4"/>
  <dataValidations count="3">
    <dataValidation type="list" allowBlank="1" showInputMessage="1" showErrorMessage="1" sqref="K5 E21 E40 D37:D42" xr:uid="{00000000-0002-0000-0700-000000000000}">
      <formula1>"✔"</formula1>
    </dataValidation>
    <dataValidation type="list" allowBlank="1" showInputMessage="1" showErrorMessage="1" sqref="D4:D20 G4:G10 J4:J9 D23:D31" xr:uid="{00000000-0002-0000-0700-000001000000}">
      <formula1>"✔ ,　"</formula1>
    </dataValidation>
    <dataValidation type="list" allowBlank="1" showInputMessage="1" showErrorMessage="1" sqref="H28:I35 H23:I25" xr:uid="{00000000-0002-0000-0700-000002000000}">
      <formula1>"✔,　"</formula1>
    </dataValidation>
  </dataValidations>
  <pageMargins left="0.7" right="0.7" top="0.75" bottom="0.75" header="0.3" footer="0.3"/>
  <pageSetup paperSize="9" scale="9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42"/>
  <sheetViews>
    <sheetView view="pageBreakPreview" zoomScaleNormal="100" zoomScaleSheetLayoutView="100" workbookViewId="0">
      <selection activeCell="A2" sqref="A2"/>
    </sheetView>
  </sheetViews>
  <sheetFormatPr defaultColWidth="9" defaultRowHeight="13.5" x14ac:dyDescent="0.15"/>
  <cols>
    <col min="1" max="16384" width="9" style="401"/>
  </cols>
  <sheetData>
    <row r="1" spans="1:11" ht="18.75" x14ac:dyDescent="0.15">
      <c r="A1" s="399" t="s">
        <v>591</v>
      </c>
      <c r="B1" s="400"/>
      <c r="C1" s="400"/>
      <c r="D1" s="400"/>
      <c r="E1" s="400"/>
      <c r="F1" s="400"/>
      <c r="G1" s="400"/>
      <c r="H1" s="400"/>
      <c r="I1" s="400"/>
      <c r="J1" s="400"/>
      <c r="K1" s="400"/>
    </row>
    <row r="2" spans="1:11" x14ac:dyDescent="0.15">
      <c r="B2" s="400" t="s">
        <v>539</v>
      </c>
      <c r="C2" s="400"/>
      <c r="D2" s="400"/>
      <c r="E2" s="400"/>
      <c r="F2" s="400"/>
      <c r="G2" s="400"/>
      <c r="H2" s="400"/>
      <c r="I2" s="400"/>
      <c r="J2" s="400"/>
      <c r="K2" s="400"/>
    </row>
    <row r="3" spans="1:11" ht="17.25" x14ac:dyDescent="0.15">
      <c r="A3" s="400"/>
      <c r="B3" s="783" t="s">
        <v>540</v>
      </c>
      <c r="C3" s="783"/>
      <c r="D3" s="783"/>
      <c r="E3" s="783"/>
      <c r="F3" s="783"/>
      <c r="G3" s="783"/>
      <c r="H3" s="783"/>
      <c r="I3" s="783"/>
      <c r="J3" s="783"/>
      <c r="K3" s="400"/>
    </row>
    <row r="4" spans="1:11" x14ac:dyDescent="0.15">
      <c r="A4" s="400"/>
      <c r="B4" s="784" t="s">
        <v>541</v>
      </c>
      <c r="C4" s="402" t="s">
        <v>542</v>
      </c>
      <c r="D4" s="403"/>
      <c r="E4" s="784" t="s">
        <v>543</v>
      </c>
      <c r="F4" s="402" t="s">
        <v>544</v>
      </c>
      <c r="G4" s="403"/>
      <c r="H4" s="784" t="s">
        <v>545</v>
      </c>
      <c r="I4" s="402" t="s">
        <v>544</v>
      </c>
      <c r="J4" s="403"/>
      <c r="K4" s="400"/>
    </row>
    <row r="5" spans="1:11" x14ac:dyDescent="0.15">
      <c r="A5" s="400"/>
      <c r="B5" s="784"/>
      <c r="C5" s="402" t="s">
        <v>546</v>
      </c>
      <c r="D5" s="403"/>
      <c r="E5" s="784"/>
      <c r="F5" s="402" t="s">
        <v>542</v>
      </c>
      <c r="G5" s="403"/>
      <c r="H5" s="784"/>
      <c r="I5" s="402" t="s">
        <v>542</v>
      </c>
      <c r="J5" s="403"/>
      <c r="K5" s="400"/>
    </row>
    <row r="6" spans="1:11" x14ac:dyDescent="0.15">
      <c r="A6" s="400"/>
      <c r="B6" s="784"/>
      <c r="C6" s="402" t="s">
        <v>547</v>
      </c>
      <c r="D6" s="403"/>
      <c r="E6" s="784"/>
      <c r="F6" s="402" t="s">
        <v>548</v>
      </c>
      <c r="G6" s="403"/>
      <c r="H6" s="784"/>
      <c r="I6" s="402" t="s">
        <v>549</v>
      </c>
      <c r="J6" s="403"/>
      <c r="K6" s="400"/>
    </row>
    <row r="7" spans="1:11" x14ac:dyDescent="0.15">
      <c r="A7" s="400"/>
      <c r="B7" s="784"/>
      <c r="C7" s="402" t="s">
        <v>550</v>
      </c>
      <c r="D7" s="403"/>
      <c r="E7" s="784"/>
      <c r="F7" s="402" t="s">
        <v>549</v>
      </c>
      <c r="G7" s="403" t="s">
        <v>581</v>
      </c>
      <c r="H7" s="784"/>
      <c r="I7" s="402" t="s">
        <v>546</v>
      </c>
      <c r="J7" s="403"/>
      <c r="K7" s="400"/>
    </row>
    <row r="8" spans="1:11" x14ac:dyDescent="0.15">
      <c r="A8" s="400"/>
      <c r="B8" s="784"/>
      <c r="C8" s="402" t="s">
        <v>551</v>
      </c>
      <c r="D8" s="403"/>
      <c r="E8" s="784"/>
      <c r="F8" s="402" t="s">
        <v>546</v>
      </c>
      <c r="G8" s="403"/>
      <c r="H8" s="784"/>
      <c r="I8" s="402" t="s">
        <v>552</v>
      </c>
      <c r="J8" s="403"/>
      <c r="K8" s="400"/>
    </row>
    <row r="9" spans="1:11" x14ac:dyDescent="0.15">
      <c r="A9" s="400"/>
      <c r="B9" s="784"/>
      <c r="C9" s="402" t="s">
        <v>552</v>
      </c>
      <c r="D9" s="403"/>
      <c r="E9" s="784"/>
      <c r="F9" s="402" t="s">
        <v>552</v>
      </c>
      <c r="G9" s="403"/>
      <c r="H9" s="784"/>
      <c r="I9" s="402" t="s">
        <v>553</v>
      </c>
      <c r="J9" s="403"/>
      <c r="K9" s="400"/>
    </row>
    <row r="10" spans="1:11" x14ac:dyDescent="0.15">
      <c r="A10" s="400"/>
      <c r="B10" s="784"/>
      <c r="C10" s="402" t="s">
        <v>554</v>
      </c>
      <c r="D10" s="403"/>
      <c r="E10" s="784"/>
      <c r="F10" s="402" t="s">
        <v>553</v>
      </c>
      <c r="G10" s="403"/>
      <c r="H10" s="784"/>
      <c r="I10" s="785"/>
      <c r="J10" s="786"/>
      <c r="K10" s="400"/>
    </row>
    <row r="11" spans="1:11" x14ac:dyDescent="0.15">
      <c r="A11" s="400"/>
      <c r="B11" s="784"/>
      <c r="C11" s="402" t="s">
        <v>548</v>
      </c>
      <c r="D11" s="403"/>
      <c r="E11" s="784"/>
      <c r="F11" s="785"/>
      <c r="G11" s="786"/>
      <c r="H11" s="784"/>
      <c r="I11" s="787"/>
      <c r="J11" s="788"/>
      <c r="K11" s="400"/>
    </row>
    <row r="12" spans="1:11" x14ac:dyDescent="0.15">
      <c r="A12" s="400"/>
      <c r="B12" s="784"/>
      <c r="C12" s="402" t="s">
        <v>553</v>
      </c>
      <c r="D12" s="403"/>
      <c r="E12" s="784"/>
      <c r="F12" s="787"/>
      <c r="G12" s="788"/>
      <c r="H12" s="784"/>
      <c r="I12" s="787"/>
      <c r="J12" s="788"/>
      <c r="K12" s="400"/>
    </row>
    <row r="13" spans="1:11" x14ac:dyDescent="0.15">
      <c r="A13" s="400"/>
      <c r="B13" s="784"/>
      <c r="C13" s="402" t="s">
        <v>555</v>
      </c>
      <c r="D13" s="403"/>
      <c r="E13" s="784"/>
      <c r="F13" s="787"/>
      <c r="G13" s="788"/>
      <c r="H13" s="784"/>
      <c r="I13" s="787"/>
      <c r="J13" s="788"/>
      <c r="K13" s="400"/>
    </row>
    <row r="14" spans="1:11" x14ac:dyDescent="0.15">
      <c r="A14" s="400"/>
      <c r="B14" s="784"/>
      <c r="C14" s="402" t="s">
        <v>556</v>
      </c>
      <c r="D14" s="403"/>
      <c r="E14" s="784"/>
      <c r="F14" s="787"/>
      <c r="G14" s="788"/>
      <c r="H14" s="784"/>
      <c r="I14" s="787"/>
      <c r="J14" s="788"/>
      <c r="K14" s="400"/>
    </row>
    <row r="15" spans="1:11" x14ac:dyDescent="0.15">
      <c r="A15" s="400"/>
      <c r="B15" s="784"/>
      <c r="C15" s="402" t="s">
        <v>557</v>
      </c>
      <c r="D15" s="403"/>
      <c r="E15" s="784"/>
      <c r="F15" s="787"/>
      <c r="G15" s="788"/>
      <c r="H15" s="784"/>
      <c r="I15" s="787"/>
      <c r="J15" s="788"/>
      <c r="K15" s="400"/>
    </row>
    <row r="16" spans="1:11" x14ac:dyDescent="0.15">
      <c r="A16" s="400"/>
      <c r="B16" s="784"/>
      <c r="C16" s="402" t="s">
        <v>558</v>
      </c>
      <c r="D16" s="403"/>
      <c r="E16" s="784"/>
      <c r="F16" s="787"/>
      <c r="G16" s="788"/>
      <c r="H16" s="784"/>
      <c r="I16" s="787"/>
      <c r="J16" s="788"/>
      <c r="K16" s="400"/>
    </row>
    <row r="17" spans="1:11" x14ac:dyDescent="0.15">
      <c r="A17" s="400"/>
      <c r="B17" s="784"/>
      <c r="C17" s="402" t="s">
        <v>559</v>
      </c>
      <c r="D17" s="403"/>
      <c r="E17" s="784"/>
      <c r="F17" s="787"/>
      <c r="G17" s="788"/>
      <c r="H17" s="784"/>
      <c r="I17" s="787"/>
      <c r="J17" s="788"/>
      <c r="K17" s="400"/>
    </row>
    <row r="18" spans="1:11" x14ac:dyDescent="0.15">
      <c r="A18" s="400"/>
      <c r="B18" s="784"/>
      <c r="C18" s="402" t="s">
        <v>560</v>
      </c>
      <c r="D18" s="403"/>
      <c r="E18" s="784"/>
      <c r="F18" s="787"/>
      <c r="G18" s="788"/>
      <c r="H18" s="784"/>
      <c r="I18" s="787"/>
      <c r="J18" s="788"/>
      <c r="K18" s="400"/>
    </row>
    <row r="19" spans="1:11" x14ac:dyDescent="0.15">
      <c r="A19" s="400"/>
      <c r="B19" s="784"/>
      <c r="C19" s="402" t="s">
        <v>561</v>
      </c>
      <c r="D19" s="403"/>
      <c r="E19" s="784"/>
      <c r="F19" s="787"/>
      <c r="G19" s="788"/>
      <c r="H19" s="784"/>
      <c r="I19" s="787"/>
      <c r="J19" s="788"/>
      <c r="K19" s="400"/>
    </row>
    <row r="20" spans="1:11" x14ac:dyDescent="0.15">
      <c r="A20" s="400"/>
      <c r="B20" s="784"/>
      <c r="C20" s="402" t="s">
        <v>562</v>
      </c>
      <c r="D20" s="403"/>
      <c r="E20" s="784"/>
      <c r="F20" s="789"/>
      <c r="G20" s="790"/>
      <c r="H20" s="784"/>
      <c r="I20" s="789"/>
      <c r="J20" s="790"/>
      <c r="K20" s="400"/>
    </row>
    <row r="21" spans="1:11" x14ac:dyDescent="0.15">
      <c r="A21" s="400"/>
      <c r="B21" s="400"/>
      <c r="C21" s="400"/>
      <c r="D21" s="400"/>
      <c r="E21" s="400"/>
      <c r="F21" s="400"/>
      <c r="G21" s="400"/>
      <c r="H21" s="400"/>
      <c r="I21" s="400"/>
      <c r="J21" s="400"/>
      <c r="K21" s="400"/>
    </row>
    <row r="22" spans="1:11" ht="17.25" x14ac:dyDescent="0.15">
      <c r="A22" s="400"/>
      <c r="B22" s="783" t="s">
        <v>563</v>
      </c>
      <c r="C22" s="783"/>
      <c r="D22" s="783"/>
      <c r="E22" s="404"/>
      <c r="F22" s="791" t="s">
        <v>564</v>
      </c>
      <c r="G22" s="792"/>
      <c r="H22" s="792"/>
      <c r="I22" s="792"/>
      <c r="J22" s="400"/>
      <c r="K22" s="400"/>
    </row>
    <row r="23" spans="1:11" x14ac:dyDescent="0.15">
      <c r="A23" s="400"/>
      <c r="B23" s="793" t="s">
        <v>565</v>
      </c>
      <c r="C23" s="405">
        <v>1</v>
      </c>
      <c r="D23" s="403"/>
      <c r="E23" s="400"/>
      <c r="F23" s="795" t="s">
        <v>566</v>
      </c>
      <c r="G23" s="795"/>
      <c r="H23" s="796"/>
      <c r="I23" s="797"/>
      <c r="J23" s="400"/>
      <c r="K23" s="400"/>
    </row>
    <row r="24" spans="1:11" x14ac:dyDescent="0.15">
      <c r="A24" s="400"/>
      <c r="B24" s="793"/>
      <c r="C24" s="406">
        <v>2</v>
      </c>
      <c r="D24" s="403"/>
      <c r="E24" s="400"/>
      <c r="F24" s="795" t="s">
        <v>567</v>
      </c>
      <c r="G24" s="795"/>
      <c r="H24" s="796"/>
      <c r="I24" s="797"/>
      <c r="J24" s="400"/>
      <c r="K24" s="400"/>
    </row>
    <row r="25" spans="1:11" x14ac:dyDescent="0.15">
      <c r="A25" s="400"/>
      <c r="B25" s="793"/>
      <c r="C25" s="406">
        <v>3</v>
      </c>
      <c r="D25" s="403"/>
      <c r="E25" s="400"/>
      <c r="F25" s="795" t="s">
        <v>568</v>
      </c>
      <c r="G25" s="795"/>
      <c r="H25" s="796"/>
      <c r="I25" s="797"/>
      <c r="J25" s="400"/>
      <c r="K25" s="400"/>
    </row>
    <row r="26" spans="1:11" x14ac:dyDescent="0.15">
      <c r="A26" s="400"/>
      <c r="B26" s="793"/>
      <c r="C26" s="406">
        <v>4</v>
      </c>
      <c r="D26" s="403"/>
      <c r="E26" s="400"/>
      <c r="F26" s="400"/>
      <c r="G26" s="400"/>
      <c r="H26" s="400"/>
      <c r="I26" s="400"/>
      <c r="J26" s="400"/>
      <c r="K26" s="400"/>
    </row>
    <row r="27" spans="1:11" ht="19.5" customHeight="1" x14ac:dyDescent="0.15">
      <c r="A27" s="400"/>
      <c r="B27" s="793"/>
      <c r="C27" s="406" t="s">
        <v>569</v>
      </c>
      <c r="D27" s="403"/>
      <c r="E27" s="400"/>
      <c r="F27" s="791" t="s">
        <v>570</v>
      </c>
      <c r="G27" s="792"/>
      <c r="H27" s="792"/>
      <c r="I27" s="792"/>
      <c r="J27" s="400"/>
      <c r="K27" s="400"/>
    </row>
    <row r="28" spans="1:11" x14ac:dyDescent="0.15">
      <c r="A28" s="400"/>
      <c r="B28" s="793"/>
      <c r="C28" s="406" t="s">
        <v>571</v>
      </c>
      <c r="D28" s="403"/>
      <c r="E28" s="400"/>
      <c r="F28" s="795" t="s">
        <v>572</v>
      </c>
      <c r="G28" s="795"/>
      <c r="H28" s="796"/>
      <c r="I28" s="797"/>
      <c r="J28" s="400"/>
      <c r="K28" s="400"/>
    </row>
    <row r="29" spans="1:11" ht="18" customHeight="1" x14ac:dyDescent="0.15">
      <c r="A29" s="400"/>
      <c r="B29" s="793"/>
      <c r="C29" s="406" t="s">
        <v>573</v>
      </c>
      <c r="D29" s="403"/>
      <c r="E29" s="400"/>
      <c r="F29" s="795" t="s">
        <v>574</v>
      </c>
      <c r="G29" s="795"/>
      <c r="H29" s="796"/>
      <c r="I29" s="797"/>
      <c r="J29" s="400"/>
      <c r="K29" s="400"/>
    </row>
    <row r="30" spans="1:11" x14ac:dyDescent="0.15">
      <c r="A30" s="400"/>
      <c r="B30" s="793"/>
      <c r="C30" s="406" t="s">
        <v>575</v>
      </c>
      <c r="D30" s="403"/>
      <c r="E30" s="400"/>
      <c r="F30" s="795" t="s">
        <v>576</v>
      </c>
      <c r="G30" s="795"/>
      <c r="H30" s="796"/>
      <c r="I30" s="797"/>
      <c r="J30" s="400"/>
      <c r="K30" s="400"/>
    </row>
    <row r="31" spans="1:11" x14ac:dyDescent="0.15">
      <c r="A31" s="400"/>
      <c r="B31" s="794"/>
      <c r="C31" s="406">
        <v>7</v>
      </c>
      <c r="D31" s="403"/>
      <c r="E31" s="400"/>
      <c r="F31" s="784" t="s">
        <v>577</v>
      </c>
      <c r="G31" s="784"/>
      <c r="H31" s="796"/>
      <c r="I31" s="797"/>
      <c r="J31" s="400"/>
      <c r="K31" s="400"/>
    </row>
    <row r="32" spans="1:11" x14ac:dyDescent="0.15">
      <c r="A32" s="400"/>
      <c r="B32" s="400"/>
      <c r="C32" s="400"/>
      <c r="D32" s="400"/>
      <c r="E32" s="400"/>
      <c r="F32" s="806" t="s">
        <v>578</v>
      </c>
      <c r="G32" s="807"/>
      <c r="H32" s="796"/>
      <c r="I32" s="797"/>
      <c r="J32" s="414"/>
      <c r="K32" s="400"/>
    </row>
    <row r="33" spans="1:11" ht="22.5" customHeight="1" x14ac:dyDescent="0.15">
      <c r="A33" s="400"/>
      <c r="B33" s="400"/>
      <c r="C33" s="400"/>
      <c r="D33" s="400"/>
      <c r="E33" s="400"/>
      <c r="F33" s="806" t="s">
        <v>579</v>
      </c>
      <c r="G33" s="807"/>
      <c r="H33" s="796"/>
      <c r="I33" s="797"/>
      <c r="J33" s="414"/>
      <c r="K33" s="400"/>
    </row>
    <row r="34" spans="1:11" x14ac:dyDescent="0.15">
      <c r="A34" s="400"/>
      <c r="B34" s="400"/>
      <c r="C34" s="400"/>
      <c r="D34" s="400"/>
      <c r="E34" s="400"/>
      <c r="F34" s="798" t="s">
        <v>580</v>
      </c>
      <c r="G34" s="799"/>
      <c r="H34" s="802" t="s">
        <v>581</v>
      </c>
      <c r="I34" s="803"/>
      <c r="J34" s="414"/>
      <c r="K34" s="400"/>
    </row>
    <row r="35" spans="1:11" x14ac:dyDescent="0.15">
      <c r="A35" s="400"/>
      <c r="B35" s="400"/>
      <c r="C35" s="400"/>
      <c r="D35" s="400"/>
      <c r="E35" s="400"/>
      <c r="F35" s="800"/>
      <c r="G35" s="801"/>
      <c r="H35" s="804"/>
      <c r="I35" s="805"/>
      <c r="J35" s="400"/>
      <c r="K35" s="400"/>
    </row>
    <row r="36" spans="1:11" x14ac:dyDescent="0.15">
      <c r="A36" s="400"/>
      <c r="B36" s="400"/>
      <c r="C36" s="400"/>
      <c r="D36" s="400"/>
      <c r="E36" s="400"/>
      <c r="F36" s="400"/>
      <c r="G36" s="400"/>
      <c r="H36" s="400"/>
      <c r="I36" s="400"/>
      <c r="J36" s="400"/>
      <c r="K36" s="400"/>
    </row>
    <row r="37" spans="1:11" x14ac:dyDescent="0.15">
      <c r="A37" s="400"/>
      <c r="B37" s="407"/>
      <c r="C37" s="408"/>
      <c r="D37" s="400"/>
      <c r="E37" s="400"/>
      <c r="F37" s="400"/>
      <c r="G37" s="400"/>
      <c r="H37" s="400"/>
      <c r="I37" s="400"/>
      <c r="J37" s="400"/>
      <c r="K37" s="400"/>
    </row>
    <row r="38" spans="1:11" x14ac:dyDescent="0.15">
      <c r="B38" s="409"/>
      <c r="C38" s="410"/>
    </row>
    <row r="39" spans="1:11" x14ac:dyDescent="0.15">
      <c r="B39" s="409"/>
      <c r="C39" s="410"/>
      <c r="E39" s="409"/>
    </row>
    <row r="40" spans="1:11" x14ac:dyDescent="0.15">
      <c r="B40" s="409"/>
      <c r="C40" s="410"/>
    </row>
    <row r="41" spans="1:11" x14ac:dyDescent="0.15">
      <c r="B41" s="409"/>
      <c r="C41" s="410"/>
    </row>
    <row r="42" spans="1:11" x14ac:dyDescent="0.15">
      <c r="B42" s="409"/>
      <c r="C42" s="410"/>
    </row>
  </sheetData>
  <mergeCells count="30">
    <mergeCell ref="F34:G35"/>
    <mergeCell ref="H34:I35"/>
    <mergeCell ref="F31:G31"/>
    <mergeCell ref="H31:I31"/>
    <mergeCell ref="F32:G32"/>
    <mergeCell ref="H32:I32"/>
    <mergeCell ref="F33:G33"/>
    <mergeCell ref="H33:I33"/>
    <mergeCell ref="B22:D22"/>
    <mergeCell ref="F22:I22"/>
    <mergeCell ref="B23:B31"/>
    <mergeCell ref="F23:G23"/>
    <mergeCell ref="H23:I23"/>
    <mergeCell ref="F24:G24"/>
    <mergeCell ref="H24:I24"/>
    <mergeCell ref="F25:G25"/>
    <mergeCell ref="H25:I25"/>
    <mergeCell ref="F27:I27"/>
    <mergeCell ref="F28:G28"/>
    <mergeCell ref="H28:I28"/>
    <mergeCell ref="F29:G29"/>
    <mergeCell ref="H29:I29"/>
    <mergeCell ref="F30:G30"/>
    <mergeCell ref="H30:I30"/>
    <mergeCell ref="B3:J3"/>
    <mergeCell ref="B4:B20"/>
    <mergeCell ref="E4:E20"/>
    <mergeCell ref="H4:H20"/>
    <mergeCell ref="I10:J20"/>
    <mergeCell ref="F11:G20"/>
  </mergeCells>
  <phoneticPr fontId="4"/>
  <dataValidations count="3">
    <dataValidation type="list" allowBlank="1" showInputMessage="1" showErrorMessage="1" sqref="H28:I35 H23:I25" xr:uid="{00000000-0002-0000-0800-000000000000}">
      <formula1>"✔,　"</formula1>
    </dataValidation>
    <dataValidation type="list" allowBlank="1" showInputMessage="1" showErrorMessage="1" sqref="D4:D20 G4:G10 J4:J9 D23:D31" xr:uid="{00000000-0002-0000-0800-000001000000}">
      <formula1>"✔ ,　"</formula1>
    </dataValidation>
    <dataValidation type="list" allowBlank="1" showInputMessage="1" showErrorMessage="1" sqref="K5 E21 E40 D37:D42" xr:uid="{00000000-0002-0000-0800-000002000000}">
      <formula1>"✔"</formula1>
    </dataValidation>
  </dataValidations>
  <pageMargins left="0.7" right="0.7" top="0.75" bottom="0.75" header="0.3" footer="0.3"/>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36</vt:i4>
      </vt:variant>
    </vt:vector>
  </HeadingPairs>
  <TitlesOfParts>
    <vt:vector size="55" baseType="lpstr">
      <vt:lpstr>お申込前の確認事項</vt:lpstr>
      <vt:lpstr>privacy</vt:lpstr>
      <vt:lpstr>契約者情報</vt:lpstr>
      <vt:lpstr>ご契約内容</vt:lpstr>
      <vt:lpstr>【別紙1】防災情報配信オプション</vt:lpstr>
      <vt:lpstr>【別紙1-1】防災情報1</vt:lpstr>
      <vt:lpstr>【別紙1-2】防災情報2</vt:lpstr>
      <vt:lpstr>【別紙1-3】防災情報3</vt:lpstr>
      <vt:lpstr>【別紙1-4】防災情報4</vt:lpstr>
      <vt:lpstr>【別紙1-5】防災情報5</vt:lpstr>
      <vt:lpstr>【別紙1-6】防災情報6</vt:lpstr>
      <vt:lpstr>【別紙1-7】防災情報7</vt:lpstr>
      <vt:lpstr>【別紙1-8】防災情報8</vt:lpstr>
      <vt:lpstr>【別紙1-9】防災情報9</vt:lpstr>
      <vt:lpstr>【別紙1-10】防災情報10</vt:lpstr>
      <vt:lpstr>ご契約内容 (old)</vt:lpstr>
      <vt:lpstr>リスト</vt:lpstr>
      <vt:lpstr>oldデータセンタ管理者情報</vt:lpstr>
      <vt:lpstr>運用・DC管理者の役割</vt:lpstr>
      <vt:lpstr>DNS</vt:lpstr>
      <vt:lpstr>GIP</vt:lpstr>
      <vt:lpstr>HDD</vt:lpstr>
      <vt:lpstr>NW</vt:lpstr>
      <vt:lpstr>NWタイプ</vt:lpstr>
      <vt:lpstr>OS</vt:lpstr>
      <vt:lpstr>【別紙1】防災情報配信オプション!Print_Area</vt:lpstr>
      <vt:lpstr>'【別紙1-1】防災情報1'!Print_Area</vt:lpstr>
      <vt:lpstr>'【別紙1-10】防災情報10'!Print_Area</vt:lpstr>
      <vt:lpstr>'【別紙1-2】防災情報2'!Print_Area</vt:lpstr>
      <vt:lpstr>'【別紙1-3】防災情報3'!Print_Area</vt:lpstr>
      <vt:lpstr>'【別紙1-4】防災情報4'!Print_Area</vt:lpstr>
      <vt:lpstr>'【別紙1-5】防災情報5'!Print_Area</vt:lpstr>
      <vt:lpstr>'【別紙1-6】防災情報6'!Print_Area</vt:lpstr>
      <vt:lpstr>'【別紙1-7】防災情報7'!Print_Area</vt:lpstr>
      <vt:lpstr>'【別紙1-8】防災情報8'!Print_Area</vt:lpstr>
      <vt:lpstr>'【別紙1-9】防災情報9'!Print_Area</vt:lpstr>
      <vt:lpstr>oldデータセンタ管理者情報!Print_Area</vt:lpstr>
      <vt:lpstr>お申込前の確認事項!Print_Area</vt:lpstr>
      <vt:lpstr>ご契約内容!Print_Area</vt:lpstr>
      <vt:lpstr>契約者情報!Print_Area</vt:lpstr>
      <vt:lpstr>ご契約内容!Print_Titles</vt:lpstr>
      <vt:lpstr>契約者情報!Print_Titles</vt:lpstr>
      <vt:lpstr>SQL_Server_SPLA__プラン</vt:lpstr>
      <vt:lpstr>VPS種別</vt:lpstr>
      <vt:lpstr>オプション全般</vt:lpstr>
      <vt:lpstr>セキュリティOP</vt:lpstr>
      <vt:lpstr>チェック</vt:lpstr>
      <vt:lpstr>ドメイン</vt:lpstr>
      <vt:lpstr>バックアップ・リストア</vt:lpstr>
      <vt:lpstr>プラン</vt:lpstr>
      <vt:lpstr>ライセンス</vt:lpstr>
      <vt:lpstr>ラック</vt:lpstr>
      <vt:lpstr>基本サーバー変更</vt:lpstr>
      <vt:lpstr>分類</vt:lpstr>
      <vt:lpstr>閉域網冗長化</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スマートコネクト　マネージドサーバ利用申込書</dc:title>
  <dc:creator>NTTSmartConnect</dc:creator>
  <cp:lastModifiedBy>kono</cp:lastModifiedBy>
  <cp:lastPrinted>2022-09-06T03:20:31Z</cp:lastPrinted>
  <dcterms:created xsi:type="dcterms:W3CDTF">1997-01-08T22:48:59Z</dcterms:created>
  <dcterms:modified xsi:type="dcterms:W3CDTF">2023-09-27T01:07:56Z</dcterms:modified>
</cp:coreProperties>
</file>